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4880" windowHeight="7980"/>
  </bookViews>
  <sheets>
    <sheet name="Всего-дор" sheetId="4" r:id="rId1"/>
    <sheet name="Лист1" sheetId="5" r:id="rId2"/>
  </sheets>
  <definedNames>
    <definedName name="_xlnm._FilterDatabase" localSheetId="0" hidden="1">'Всего-дор'!$A$15:$AG$15</definedName>
    <definedName name="_xlnm.Print_Titles" localSheetId="0">'Всего-дор'!$15:$15</definedName>
    <definedName name="_xlnm.Print_Area" localSheetId="0">'Всего-дор'!$A$2:$AB$437</definedName>
  </definedNames>
  <calcPr calcId="152511" iterate="1"/>
</workbook>
</file>

<file path=xl/calcChain.xml><?xml version="1.0" encoding="utf-8"?>
<calcChain xmlns="http://schemas.openxmlformats.org/spreadsheetml/2006/main">
  <c r="X346" i="4" l="1"/>
  <c r="W71" i="4" l="1"/>
  <c r="W68" i="4"/>
  <c r="W304" i="4"/>
  <c r="W255" i="4"/>
  <c r="W321" i="4"/>
  <c r="W312" i="4"/>
  <c r="W292" i="4"/>
  <c r="W288" i="4"/>
  <c r="W284" i="4"/>
  <c r="W317" i="4"/>
  <c r="W244" i="4"/>
  <c r="W243" i="4"/>
  <c r="W297" i="4"/>
  <c r="W275" i="4"/>
  <c r="W274" i="4"/>
  <c r="W281" i="4"/>
  <c r="W236" i="4"/>
  <c r="W235" i="4"/>
  <c r="AA339" i="4"/>
  <c r="AA338" i="4"/>
  <c r="AA337" i="4"/>
  <c r="AA336" i="4" s="1"/>
  <c r="AA335" i="4"/>
  <c r="AA334" i="4"/>
  <c r="AA333" i="4"/>
  <c r="AA332" i="4" s="1"/>
  <c r="W332" i="4"/>
  <c r="AA331" i="4"/>
  <c r="AA330" i="4"/>
  <c r="AA329" i="4"/>
  <c r="W328" i="4"/>
  <c r="AA328" i="4" l="1"/>
  <c r="W336" i="4"/>
  <c r="W340" i="4" l="1"/>
  <c r="W345" i="4"/>
  <c r="AA407" i="4"/>
  <c r="W88" i="4" l="1"/>
  <c r="W388" i="4"/>
  <c r="W389" i="4"/>
  <c r="W308" i="4"/>
  <c r="W322" i="4" l="1"/>
  <c r="W309" i="4"/>
  <c r="W285" i="4"/>
  <c r="AA399" i="4" l="1"/>
  <c r="AA400" i="4"/>
  <c r="AA389" i="4"/>
  <c r="AA390" i="4"/>
  <c r="AA388" i="4"/>
  <c r="AA385" i="4"/>
  <c r="AA386" i="4"/>
  <c r="AA375" i="4"/>
  <c r="AA376" i="4"/>
  <c r="AA369" i="4"/>
  <c r="AA370" i="4"/>
  <c r="AA366" i="4"/>
  <c r="AA367" i="4"/>
  <c r="AA361" i="4"/>
  <c r="AA359" i="4"/>
  <c r="AA360" i="4"/>
  <c r="AA358" i="4"/>
  <c r="AA353" i="4"/>
  <c r="AA354" i="4"/>
  <c r="AA344" i="4"/>
  <c r="AA345" i="4"/>
  <c r="AA346" i="4"/>
  <c r="AA274" i="4"/>
  <c r="AA275" i="4"/>
  <c r="AA276" i="4"/>
  <c r="AA277" i="4"/>
  <c r="AA92" i="4"/>
  <c r="AA93" i="4"/>
  <c r="AA94" i="4"/>
  <c r="AA90" i="4"/>
  <c r="AA88" i="4"/>
  <c r="AA89" i="4"/>
  <c r="AA83" i="4"/>
  <c r="AA81" i="4"/>
  <c r="AA82" i="4"/>
  <c r="AA73" i="4"/>
  <c r="AA74" i="4"/>
  <c r="AA71" i="4"/>
  <c r="V70" i="4"/>
  <c r="X70" i="4"/>
  <c r="Z70" i="4"/>
  <c r="Y70" i="4"/>
  <c r="T70" i="4"/>
  <c r="U70" i="4"/>
  <c r="W70" i="4"/>
  <c r="AA50" i="4"/>
  <c r="AA47" i="4"/>
  <c r="AA48" i="4"/>
  <c r="Y29" i="4"/>
  <c r="Z29" i="4"/>
  <c r="AA70" i="4" l="1"/>
  <c r="W344" i="4"/>
  <c r="T352" i="4" l="1"/>
  <c r="U352" i="4"/>
  <c r="V352" i="4"/>
  <c r="W352" i="4"/>
  <c r="V398" i="4"/>
  <c r="W398" i="4"/>
  <c r="W399" i="4"/>
  <c r="Y398" i="4" l="1"/>
  <c r="Z398" i="4"/>
  <c r="X398" i="4"/>
  <c r="U399" i="4"/>
  <c r="Y388" i="4"/>
  <c r="X388" i="4"/>
  <c r="U389" i="4"/>
  <c r="T389" i="4"/>
  <c r="Y384" i="4"/>
  <c r="Z384" i="4"/>
  <c r="X384" i="4"/>
  <c r="Z386" i="4"/>
  <c r="Y386" i="4"/>
  <c r="X386" i="4"/>
  <c r="W385" i="4"/>
  <c r="V385" i="4"/>
  <c r="U385" i="4"/>
  <c r="AA374" i="4"/>
  <c r="U358" i="4"/>
  <c r="V358" i="4"/>
  <c r="W358" i="4"/>
  <c r="T358" i="4"/>
  <c r="U359" i="4"/>
  <c r="V359" i="4"/>
  <c r="W359" i="4"/>
  <c r="T359" i="4"/>
  <c r="X360" i="4"/>
  <c r="Y360" i="4"/>
  <c r="Z360" i="4"/>
  <c r="X361" i="4"/>
  <c r="Y361" i="4"/>
  <c r="Z361" i="4"/>
  <c r="U369" i="4"/>
  <c r="U363" i="4"/>
  <c r="T363" i="4"/>
  <c r="Y352" i="4"/>
  <c r="Z352" i="4"/>
  <c r="X352" i="4"/>
  <c r="U353" i="4"/>
  <c r="T353" i="4"/>
  <c r="Y343" i="4"/>
  <c r="Z343" i="4"/>
  <c r="X343" i="4"/>
  <c r="X340" i="4" s="1"/>
  <c r="Y273" i="4"/>
  <c r="Z273" i="4"/>
  <c r="X273" i="4"/>
  <c r="Y91" i="4"/>
  <c r="Z91" i="4"/>
  <c r="X91" i="4"/>
  <c r="Y80" i="4"/>
  <c r="Z80" i="4"/>
  <c r="X80" i="4"/>
  <c r="V80" i="4"/>
  <c r="W80" i="4"/>
  <c r="T80" i="4"/>
  <c r="V81" i="4"/>
  <c r="U81" i="4"/>
  <c r="U80" i="4" s="1"/>
  <c r="T81" i="4"/>
  <c r="Z72" i="4"/>
  <c r="Y72" i="4"/>
  <c r="V72" i="4"/>
  <c r="W72" i="4"/>
  <c r="U73" i="4"/>
  <c r="U72" i="4" s="1"/>
  <c r="T73" i="4"/>
  <c r="T72" i="4" s="1"/>
  <c r="Y46" i="4"/>
  <c r="Z46" i="4"/>
  <c r="X46" i="4"/>
  <c r="V46" i="4"/>
  <c r="U47" i="4"/>
  <c r="U46" i="4" s="1"/>
  <c r="W46" i="4"/>
  <c r="W69" i="4"/>
  <c r="AA46" i="4" l="1"/>
  <c r="V25" i="4"/>
  <c r="AA80" i="4"/>
  <c r="AA72" i="4"/>
  <c r="W343" i="4"/>
  <c r="AA363" i="4" l="1"/>
  <c r="AA364" i="4"/>
  <c r="U343" i="4"/>
  <c r="X69" i="4" l="1"/>
  <c r="AA435" i="4"/>
  <c r="AA431" i="4"/>
  <c r="AA425" i="4"/>
  <c r="AA423" i="4"/>
  <c r="AA421" i="4"/>
  <c r="AA418" i="4"/>
  <c r="AA417" i="4"/>
  <c r="AA411" i="4"/>
  <c r="AA410" i="4"/>
  <c r="AA378" i="4"/>
  <c r="AA379" i="4"/>
  <c r="AA377" i="4"/>
  <c r="AA372" i="4"/>
  <c r="AA373" i="4"/>
  <c r="AA371" i="4"/>
  <c r="AA365" i="4"/>
  <c r="AA357" i="4"/>
  <c r="AA356" i="4"/>
  <c r="AA349" i="4"/>
  <c r="AA350" i="4"/>
  <c r="AA348" i="4"/>
  <c r="AA278" i="4"/>
  <c r="AA86" i="4"/>
  <c r="AA76" i="4"/>
  <c r="AA77" i="4"/>
  <c r="AA78" i="4"/>
  <c r="AA75" i="4"/>
  <c r="AA257" i="4" l="1"/>
  <c r="AA256" i="4"/>
  <c r="AA255" i="4"/>
  <c r="W254" i="4"/>
  <c r="AA253" i="4"/>
  <c r="AA252" i="4"/>
  <c r="AA251" i="4"/>
  <c r="W250" i="4"/>
  <c r="AA249" i="4"/>
  <c r="AA248" i="4"/>
  <c r="AA247" i="4"/>
  <c r="W246" i="4"/>
  <c r="AA245" i="4"/>
  <c r="AA244" i="4"/>
  <c r="AA327" i="4"/>
  <c r="AA323" i="4"/>
  <c r="AA318" i="4"/>
  <c r="AA246" i="4" l="1"/>
  <c r="AA250" i="4"/>
  <c r="AA254" i="4"/>
  <c r="W242" i="4"/>
  <c r="AA243" i="4"/>
  <c r="AA242" i="4" s="1"/>
  <c r="W91" i="4" l="1"/>
  <c r="W384" i="4"/>
  <c r="W320" i="4" l="1"/>
  <c r="W240" i="4" l="1"/>
  <c r="W239" i="4"/>
  <c r="X324" i="4" l="1"/>
  <c r="AA326" i="4"/>
  <c r="AA325" i="4"/>
  <c r="AA324" i="4" l="1"/>
  <c r="X68" i="4" l="1"/>
  <c r="Z429" i="4"/>
  <c r="Z419" i="4"/>
  <c r="Z358" i="4"/>
  <c r="Z342" i="4"/>
  <c r="Z341" i="4"/>
  <c r="Z21" i="4" s="1"/>
  <c r="Z69" i="4"/>
  <c r="Z20" i="4" s="1"/>
  <c r="Z25" i="4"/>
  <c r="Z23" i="4"/>
  <c r="Z68" i="4" l="1"/>
  <c r="Z340" i="4"/>
  <c r="Z24" i="4" l="1"/>
  <c r="Z16" i="4" s="1"/>
  <c r="AA392" i="4"/>
  <c r="W20" i="4"/>
  <c r="AA227" i="4" l="1"/>
  <c r="AA226" i="4"/>
  <c r="AA225" i="4"/>
  <c r="AA322" i="4" l="1"/>
  <c r="AA321" i="4"/>
  <c r="AA317" i="4"/>
  <c r="AA316" i="4"/>
  <c r="W315" i="4"/>
  <c r="AA314" i="4"/>
  <c r="AA313" i="4"/>
  <c r="AA312" i="4"/>
  <c r="W311" i="4"/>
  <c r="AA310" i="4"/>
  <c r="AA309" i="4"/>
  <c r="AA308" i="4"/>
  <c r="W307" i="4"/>
  <c r="AA315" i="4" l="1"/>
  <c r="W319" i="4" s="1"/>
  <c r="AA320" i="4"/>
  <c r="AA311" i="4"/>
  <c r="AA307" i="4"/>
  <c r="AA319" i="4" l="1"/>
  <c r="W280" i="4"/>
  <c r="AA306" i="4"/>
  <c r="W303" i="4"/>
  <c r="AA305" i="4"/>
  <c r="AA304" i="4"/>
  <c r="AA303" i="4" l="1"/>
  <c r="AA406" i="4" l="1"/>
  <c r="AA405" i="4"/>
  <c r="AA393" i="4" l="1"/>
  <c r="X429" i="4" l="1"/>
  <c r="Y429" i="4"/>
  <c r="W429" i="4"/>
  <c r="AA429" i="4" l="1"/>
  <c r="AA302" i="4"/>
  <c r="AA301" i="4"/>
  <c r="AA300" i="4"/>
  <c r="W299" i="4"/>
  <c r="W293" i="4"/>
  <c r="W270" i="4"/>
  <c r="W269" i="4"/>
  <c r="AA299" i="4" l="1"/>
  <c r="T92" i="4" l="1"/>
  <c r="U92" i="4"/>
  <c r="U91" i="4" s="1"/>
  <c r="V92" i="4"/>
  <c r="V91" i="4" s="1"/>
  <c r="W266" i="4"/>
  <c r="AA270" i="4"/>
  <c r="AA269" i="4"/>
  <c r="W196" i="4"/>
  <c r="AA200" i="4"/>
  <c r="AA199" i="4"/>
  <c r="T91" i="4" l="1"/>
  <c r="AA91" i="4" s="1"/>
  <c r="Y69" i="4"/>
  <c r="V384" i="4" l="1"/>
  <c r="V71" i="4" l="1"/>
  <c r="V69" i="4"/>
  <c r="AA69" i="4" s="1"/>
  <c r="AA271" i="4" l="1"/>
  <c r="AA201" i="4"/>
  <c r="V380" i="4"/>
  <c r="AA229" i="4" l="1"/>
  <c r="AA228" i="4" l="1"/>
  <c r="V223" i="4"/>
  <c r="AA223" i="4" s="1"/>
  <c r="W291" i="4"/>
  <c r="AA298" i="4"/>
  <c r="AA297" i="4"/>
  <c r="AA296" i="4"/>
  <c r="W295" i="4"/>
  <c r="AA294" i="4"/>
  <c r="AA293" i="4"/>
  <c r="AA292" i="4"/>
  <c r="AA290" i="4"/>
  <c r="AA289" i="4"/>
  <c r="AA288" i="4"/>
  <c r="W287" i="4"/>
  <c r="Y68" i="4"/>
  <c r="AA295" i="4" l="1"/>
  <c r="AA291" i="4"/>
  <c r="AA287" i="4"/>
  <c r="AA415" i="4"/>
  <c r="AA414" i="4"/>
  <c r="AA286" i="4" l="1"/>
  <c r="AA282" i="4"/>
  <c r="W279" i="4"/>
  <c r="W273" i="4"/>
  <c r="AA273" i="4" s="1"/>
  <c r="AA285" i="4"/>
  <c r="AA284" i="4"/>
  <c r="W283" i="4"/>
  <c r="AA281" i="4"/>
  <c r="AA280" i="4"/>
  <c r="AA279" i="4" l="1"/>
  <c r="AA283" i="4"/>
  <c r="V39" i="4" l="1"/>
  <c r="W25" i="4" l="1"/>
  <c r="AA25" i="4" s="1"/>
  <c r="X25" i="4"/>
  <c r="Y25" i="4"/>
  <c r="AA40" i="4" l="1"/>
  <c r="AA39" i="4"/>
  <c r="U26" i="4" l="1"/>
  <c r="AA268" i="4" l="1"/>
  <c r="AA267" i="4"/>
  <c r="V266" i="4"/>
  <c r="AA266" i="4" s="1"/>
  <c r="AA265" i="4"/>
  <c r="AA264" i="4"/>
  <c r="AA263" i="4"/>
  <c r="V262" i="4"/>
  <c r="AA261" i="4"/>
  <c r="AA260" i="4"/>
  <c r="AA259" i="4"/>
  <c r="V258" i="4"/>
  <c r="AA258" i="4" l="1"/>
  <c r="AA262" i="4"/>
  <c r="AA272" i="4" l="1"/>
  <c r="AA241" i="4"/>
  <c r="AA237" i="4"/>
  <c r="AA233" i="4"/>
  <c r="W238" i="4" l="1"/>
  <c r="W234" i="4"/>
  <c r="W230" i="4"/>
  <c r="AA240" i="4"/>
  <c r="AA239" i="4"/>
  <c r="AA236" i="4"/>
  <c r="AA235" i="4"/>
  <c r="AA232" i="4"/>
  <c r="AA231" i="4"/>
  <c r="AA224" i="4"/>
  <c r="AA238" i="4" l="1"/>
  <c r="AA234" i="4"/>
  <c r="AA230" i="4"/>
  <c r="AA44" i="4" l="1"/>
  <c r="V41" i="4"/>
  <c r="V49" i="4"/>
  <c r="AA222" i="4" l="1"/>
  <c r="AA221" i="4"/>
  <c r="AA220" i="4"/>
  <c r="V219" i="4"/>
  <c r="AA219" i="4" l="1"/>
  <c r="AA218" i="4"/>
  <c r="AA217" i="4"/>
  <c r="AA216" i="4"/>
  <c r="V215" i="4"/>
  <c r="AA214" i="4"/>
  <c r="AA213" i="4"/>
  <c r="AA212" i="4"/>
  <c r="V211" i="4"/>
  <c r="V207" i="4"/>
  <c r="AA209" i="4"/>
  <c r="AA205" i="4"/>
  <c r="AA204" i="4"/>
  <c r="V203" i="4"/>
  <c r="AA198" i="4"/>
  <c r="AA197" i="4"/>
  <c r="V196" i="4"/>
  <c r="AA196" i="4" s="1"/>
  <c r="AA194" i="4"/>
  <c r="AA193" i="4"/>
  <c r="V192" i="4"/>
  <c r="AA190" i="4"/>
  <c r="AA189" i="4"/>
  <c r="V188" i="4"/>
  <c r="AA186" i="4"/>
  <c r="V184" i="4"/>
  <c r="AA211" i="4" l="1"/>
  <c r="AA208" i="4"/>
  <c r="AA207" i="4" s="1"/>
  <c r="AA215" i="4"/>
  <c r="AA192" i="4"/>
  <c r="AA203" i="4"/>
  <c r="AA188" i="4"/>
  <c r="T71" i="4"/>
  <c r="W202" i="4" l="1"/>
  <c r="V202" i="4"/>
  <c r="AA202" i="4" s="1"/>
  <c r="V29" i="4"/>
  <c r="W29" i="4"/>
  <c r="X29" i="4"/>
  <c r="U29" i="4"/>
  <c r="AA49" i="4"/>
  <c r="U42" i="4"/>
  <c r="U33" i="4"/>
  <c r="U181" i="4"/>
  <c r="U174" i="4"/>
  <c r="U173" i="4"/>
  <c r="U402" i="4"/>
  <c r="AA29" i="4" l="1"/>
  <c r="AA42" i="4"/>
  <c r="U388" i="4"/>
  <c r="U382" i="4"/>
  <c r="U362" i="4"/>
  <c r="U368" i="4"/>
  <c r="AA368" i="4" s="1"/>
  <c r="U380" i="4"/>
  <c r="AA381" i="4" l="1"/>
  <c r="AA403" i="4" l="1"/>
  <c r="W89" i="4" l="1"/>
  <c r="U88" i="4" l="1"/>
  <c r="AA210" i="4" l="1"/>
  <c r="AA206" i="4"/>
  <c r="AA195" i="4"/>
  <c r="AA191" i="4"/>
  <c r="AA187" i="4"/>
  <c r="AA185" i="4"/>
  <c r="AA184" i="4" s="1"/>
  <c r="AA36" i="4" l="1"/>
  <c r="U20" i="4"/>
  <c r="U384" i="4" l="1"/>
  <c r="AA384" i="4" s="1"/>
  <c r="U182" i="4" l="1"/>
  <c r="U178" i="4"/>
  <c r="U170" i="4"/>
  <c r="U166" i="4"/>
  <c r="U162" i="4"/>
  <c r="U158" i="4"/>
  <c r="U398" i="4"/>
  <c r="AA398" i="4" s="1"/>
  <c r="U71" i="4" l="1"/>
  <c r="U177" i="4" l="1"/>
  <c r="U169" i="4"/>
  <c r="U165" i="4"/>
  <c r="U161" i="4" l="1"/>
  <c r="U157" i="4"/>
  <c r="U156" i="4" s="1"/>
  <c r="W87" i="4" l="1"/>
  <c r="AA68" i="4" l="1"/>
  <c r="AA87" i="4"/>
  <c r="U27" i="4"/>
  <c r="U19" i="4" s="1"/>
  <c r="U180" i="4" l="1"/>
  <c r="AA183" i="4"/>
  <c r="AA182" i="4"/>
  <c r="AA181" i="4"/>
  <c r="AA179" i="4"/>
  <c r="AA178" i="4"/>
  <c r="AA177" i="4"/>
  <c r="U176" i="4"/>
  <c r="AA175" i="4"/>
  <c r="AA174" i="4"/>
  <c r="AA173" i="4"/>
  <c r="U172" i="4"/>
  <c r="AA171" i="4"/>
  <c r="AA170" i="4"/>
  <c r="AA169" i="4"/>
  <c r="U168" i="4"/>
  <c r="AA167" i="4"/>
  <c r="AA166" i="4"/>
  <c r="AA165" i="4"/>
  <c r="U164" i="4"/>
  <c r="AA163" i="4"/>
  <c r="AA162" i="4"/>
  <c r="AA161" i="4"/>
  <c r="U160" i="4"/>
  <c r="AA159" i="4"/>
  <c r="AA402" i="4"/>
  <c r="V404" i="4" l="1"/>
  <c r="U404" i="4"/>
  <c r="AA164" i="4"/>
  <c r="AA168" i="4"/>
  <c r="AA172" i="4"/>
  <c r="AA176" i="4"/>
  <c r="AA180" i="4"/>
  <c r="AA160" i="4"/>
  <c r="AA45" i="4"/>
  <c r="U43" i="4"/>
  <c r="AA43" i="4" l="1"/>
  <c r="AA41" i="4" s="1"/>
  <c r="U41" i="4"/>
  <c r="AA404" i="4"/>
  <c r="U32" i="4" l="1"/>
  <c r="U25" i="4" s="1"/>
  <c r="T388" i="4" l="1"/>
  <c r="T382" i="4"/>
  <c r="T343" i="4"/>
  <c r="AA343" i="4" s="1"/>
  <c r="T89" i="4" l="1"/>
  <c r="T152" i="4" l="1"/>
  <c r="T147" i="4"/>
  <c r="T130" i="4"/>
  <c r="T109" i="4"/>
  <c r="T105" i="4"/>
  <c r="T88" i="4"/>
  <c r="AA352" i="4"/>
  <c r="T380" i="4"/>
  <c r="T395" i="4"/>
  <c r="T33" i="4"/>
  <c r="T362" i="4" l="1"/>
  <c r="AA362" i="4" s="1"/>
  <c r="AA67" i="4"/>
  <c r="AA66" i="4"/>
  <c r="AA65" i="4"/>
  <c r="AA64" i="4"/>
  <c r="AA63" i="4"/>
  <c r="AA62" i="4"/>
  <c r="T58" i="4"/>
  <c r="T57" i="4"/>
  <c r="T56" i="4" l="1"/>
  <c r="AA127" i="4" l="1"/>
  <c r="AA155" i="4" l="1"/>
  <c r="AA154" i="4"/>
  <c r="AA149" i="4"/>
  <c r="AA150" i="4"/>
  <c r="AA137" i="4"/>
  <c r="T122" i="4" l="1"/>
  <c r="T121" i="4"/>
  <c r="T118" i="4"/>
  <c r="T117" i="4"/>
  <c r="T114" i="4"/>
  <c r="T113" i="4"/>
  <c r="T106" i="4"/>
  <c r="T102" i="4"/>
  <c r="T101" i="4"/>
  <c r="T98" i="4"/>
  <c r="T97" i="4"/>
  <c r="AA136" i="4" l="1"/>
  <c r="AA135" i="4"/>
  <c r="AA134" i="4"/>
  <c r="T133" i="4"/>
  <c r="AA133" i="4" s="1"/>
  <c r="AA132" i="4"/>
  <c r="AA131" i="4"/>
  <c r="AA130" i="4"/>
  <c r="T129" i="4"/>
  <c r="AA129" i="4" s="1"/>
  <c r="AA128" i="4"/>
  <c r="AA126" i="4"/>
  <c r="AA125" i="4"/>
  <c r="T124" i="4"/>
  <c r="AA124" i="4" s="1"/>
  <c r="AA145" i="4"/>
  <c r="AA144" i="4"/>
  <c r="AA143" i="4"/>
  <c r="T142" i="4"/>
  <c r="AA142" i="4" s="1"/>
  <c r="AA141" i="4"/>
  <c r="AA140" i="4"/>
  <c r="AA139" i="4"/>
  <c r="T138" i="4"/>
  <c r="AA138" i="4" s="1"/>
  <c r="AA148" i="4"/>
  <c r="AA147" i="4"/>
  <c r="T146" i="4"/>
  <c r="AA146" i="4" s="1"/>
  <c r="T151" i="4"/>
  <c r="AA151" i="4" s="1"/>
  <c r="AA152" i="4"/>
  <c r="AA153" i="4"/>
  <c r="AA395" i="4" l="1"/>
  <c r="AA396" i="4"/>
  <c r="T394" i="4"/>
  <c r="AA394" i="4" s="1"/>
  <c r="T26" i="4" l="1"/>
  <c r="T54" i="4"/>
  <c r="T53" i="4"/>
  <c r="V419" i="4" l="1"/>
  <c r="AA58" i="4" l="1"/>
  <c r="AA85" i="4"/>
  <c r="AA56" i="4" l="1"/>
  <c r="AA61" i="4"/>
  <c r="AA60" i="4"/>
  <c r="AA158" i="4" l="1"/>
  <c r="AA157" i="4"/>
  <c r="AA156" i="4" l="1"/>
  <c r="AA59" i="4" l="1"/>
  <c r="AA57" i="4"/>
  <c r="T30" i="4" l="1"/>
  <c r="AA123" i="4" l="1"/>
  <c r="AA122" i="4"/>
  <c r="AA121" i="4"/>
  <c r="T120" i="4"/>
  <c r="AA120" i="4" s="1"/>
  <c r="AA107" i="4"/>
  <c r="AA106" i="4"/>
  <c r="AA105" i="4"/>
  <c r="T104" i="4"/>
  <c r="AA104" i="4" s="1"/>
  <c r="AA119" i="4"/>
  <c r="AA118" i="4"/>
  <c r="AA117" i="4"/>
  <c r="T116" i="4"/>
  <c r="AA116" i="4" s="1"/>
  <c r="AA115" i="4"/>
  <c r="AA114" i="4"/>
  <c r="AA113" i="4"/>
  <c r="T112" i="4"/>
  <c r="AA112" i="4" s="1"/>
  <c r="AA111" i="4" l="1"/>
  <c r="AA110" i="4"/>
  <c r="AA109" i="4"/>
  <c r="T108" i="4"/>
  <c r="AA108" i="4" s="1"/>
  <c r="AA54" i="4"/>
  <c r="AA53" i="4"/>
  <c r="AA52" i="4"/>
  <c r="T51" i="4"/>
  <c r="AA51" i="4" l="1"/>
  <c r="AA103" i="4" l="1"/>
  <c r="AA102" i="4"/>
  <c r="AA101" i="4"/>
  <c r="T100" i="4"/>
  <c r="AA100" i="4" s="1"/>
  <c r="AA55" i="4" l="1"/>
  <c r="T35" i="4" l="1"/>
  <c r="T34" i="4"/>
  <c r="AA33" i="4" l="1"/>
  <c r="V20" i="4" l="1"/>
  <c r="X20" i="4"/>
  <c r="T96" i="4" l="1"/>
  <c r="AA95" i="4"/>
  <c r="AA99" i="4" l="1"/>
  <c r="AA98" i="4"/>
  <c r="AA97" i="4"/>
  <c r="AA96" i="4" l="1"/>
  <c r="AA84" i="4" l="1"/>
  <c r="T32" i="4" l="1"/>
  <c r="T25" i="4" s="1"/>
  <c r="V87" i="4" l="1"/>
  <c r="V68" i="4" s="1"/>
  <c r="AA26" i="4" l="1"/>
  <c r="T27" i="4" l="1"/>
  <c r="T19" i="4" s="1"/>
  <c r="U87" i="4" l="1"/>
  <c r="U68" i="4" s="1"/>
  <c r="AA34" i="4" l="1"/>
  <c r="AA35" i="4"/>
  <c r="AA32" i="4" l="1"/>
  <c r="AA391" i="4" l="1"/>
  <c r="U428" i="4" l="1"/>
  <c r="T428" i="4"/>
  <c r="AA428" i="4" l="1"/>
  <c r="T28" i="4" l="1"/>
  <c r="T87" i="4"/>
  <c r="AA27" i="4"/>
  <c r="T68" i="4" l="1"/>
  <c r="AA28" i="4"/>
  <c r="AA30" i="4"/>
  <c r="AA18" i="4" l="1"/>
  <c r="Y342" i="4" l="1"/>
  <c r="X342" i="4"/>
  <c r="W342" i="4"/>
  <c r="V342" i="4"/>
  <c r="U342" i="4"/>
  <c r="T342" i="4"/>
  <c r="AA31" i="4" l="1"/>
  <c r="T427" i="4" l="1"/>
  <c r="U427" i="4"/>
  <c r="T361" i="4"/>
  <c r="U361" i="4"/>
  <c r="V361" i="4"/>
  <c r="W361" i="4"/>
  <c r="W419" i="4" l="1"/>
  <c r="X419" i="4"/>
  <c r="Y419" i="4"/>
  <c r="T341" i="4" l="1"/>
  <c r="T21" i="4" s="1"/>
  <c r="V341" i="4"/>
  <c r="W341" i="4"/>
  <c r="W21" i="4" s="1"/>
  <c r="X341" i="4"/>
  <c r="X21" i="4" s="1"/>
  <c r="Y341" i="4"/>
  <c r="Y21" i="4" s="1"/>
  <c r="T419" i="4" l="1"/>
  <c r="U419" i="4" l="1"/>
  <c r="Y23" i="4" l="1"/>
  <c r="Y20" i="4"/>
  <c r="AA20" i="4" s="1"/>
  <c r="U340" i="4" l="1"/>
  <c r="V340" i="4"/>
  <c r="X358" i="4"/>
  <c r="Y358" i="4"/>
  <c r="Y340" i="4" s="1"/>
  <c r="T340" i="4" l="1"/>
  <c r="AA340" i="4" s="1"/>
  <c r="W24" i="4"/>
  <c r="V24" i="4"/>
  <c r="V16" i="4" s="1"/>
  <c r="X24" i="4"/>
  <c r="X16" i="4" s="1"/>
  <c r="Y24" i="4"/>
  <c r="Y16" i="4" s="1"/>
  <c r="U341" i="4"/>
  <c r="U21" i="4" s="1"/>
  <c r="V21" i="4"/>
  <c r="AA21" i="4"/>
  <c r="AA341" i="4"/>
  <c r="AA342" i="4"/>
  <c r="AA383" i="4"/>
  <c r="AA427" i="4"/>
  <c r="AA433" i="4"/>
  <c r="W16" i="4" l="1"/>
  <c r="AA419" i="4"/>
  <c r="T24" i="4" l="1"/>
  <c r="AA382" i="4" l="1"/>
  <c r="U24" i="4" l="1"/>
  <c r="AA24" i="4" s="1"/>
  <c r="AA16" i="4" s="1"/>
  <c r="AA380" i="4"/>
  <c r="T23" i="4"/>
  <c r="U23" i="4"/>
  <c r="V23" i="4"/>
  <c r="W23" i="4"/>
  <c r="X23" i="4"/>
  <c r="U16" i="4" l="1"/>
  <c r="AA23" i="4"/>
  <c r="T22" i="4" l="1"/>
  <c r="U22" i="4"/>
  <c r="V22" i="4"/>
  <c r="AA22" i="4" l="1"/>
  <c r="T16" i="4" l="1"/>
</calcChain>
</file>

<file path=xl/sharedStrings.xml><?xml version="1.0" encoding="utf-8"?>
<sst xmlns="http://schemas.openxmlformats.org/spreadsheetml/2006/main" count="37590" uniqueCount="251">
  <si>
    <t>раздел</t>
  </si>
  <si>
    <t>%</t>
  </si>
  <si>
    <t>км</t>
  </si>
  <si>
    <t>Целевое (суммарное) значение показателя</t>
  </si>
  <si>
    <t>значение</t>
  </si>
  <si>
    <t>Характеристика муниципальной программы города Твери</t>
  </si>
  <si>
    <t>Цели программы, подпрограммы, задачи подпрограммы, мероприятия подпрограммы, административные мероприятия и их показатели</t>
  </si>
  <si>
    <t>Единица измерения</t>
  </si>
  <si>
    <t>кв. м</t>
  </si>
  <si>
    <t>Код бюджетной классификации</t>
  </si>
  <si>
    <t>0</t>
  </si>
  <si>
    <t>1</t>
  </si>
  <si>
    <t>2</t>
  </si>
  <si>
    <t>под-раздел</t>
  </si>
  <si>
    <t>Классификация целевой статьи расходов бюджета</t>
  </si>
  <si>
    <t>п. м</t>
  </si>
  <si>
    <t>Задача 1 
«Организация пассажирских перевозок городским общественным транспортом»</t>
  </si>
  <si>
    <t>5</t>
  </si>
  <si>
    <t>8</t>
  </si>
  <si>
    <t>9</t>
  </si>
  <si>
    <t>4</t>
  </si>
  <si>
    <t>3</t>
  </si>
  <si>
    <t>6</t>
  </si>
  <si>
    <t>Задача 3 
«Содержание автомобильных дорог общего пользования и искусственных сооружений на них»</t>
  </si>
  <si>
    <t>Задача 2 
«Капитальный и текущий ремонт автомобильных дорог общего пользования и искусственных сооружений на них»</t>
  </si>
  <si>
    <t>Задача 1 
«Строительство (реконструкция) автомобильных дорог общего пользования и искусственных сооружений на них»</t>
  </si>
  <si>
    <t>Муниципальная программа, всего</t>
  </si>
  <si>
    <t>да - 1
нет - 0</t>
  </si>
  <si>
    <t>Задача 2 
«Организация выдачи специальных разрешений и согласований на движение по автомобильным дорогам транспортного средства, осуществляющего перевозки опасных, тяжеловесных и (или) крупногабаритных грузов»</t>
  </si>
  <si>
    <t>Примечание: разработка проектной документации, технический надзор и другие виды надзора по мероприятиям осуществляются за счет средств, запланированных на реализацию этих мероприятий</t>
  </si>
  <si>
    <t>единиц</t>
  </si>
  <si>
    <t>штук</t>
  </si>
  <si>
    <t>год достижения</t>
  </si>
  <si>
    <t>тысяч руб.</t>
  </si>
  <si>
    <t>тысяч кв. м</t>
  </si>
  <si>
    <t>тысяч чел.</t>
  </si>
  <si>
    <t>Годы реализации программы</t>
  </si>
  <si>
    <t>тысяч м3</t>
  </si>
  <si>
    <t>код исполнителя программы</t>
  </si>
  <si>
    <t>тысяч кв.м</t>
  </si>
  <si>
    <t>S</t>
  </si>
  <si>
    <t xml:space="preserve"> </t>
  </si>
  <si>
    <t>к муниципальной программе города Твери</t>
  </si>
  <si>
    <t>Приложение 1 
к постановлению администрации города Твери
от «_____» _________________  2018 №  _________</t>
  </si>
  <si>
    <t>R</t>
  </si>
  <si>
    <t>«Приложение 1</t>
  </si>
  <si>
    <t>».</t>
  </si>
  <si>
    <r>
      <rPr>
        <b/>
        <sz val="11"/>
        <rFont val="Times New Roman"/>
        <family val="1"/>
        <charset val="204"/>
      </rPr>
      <t xml:space="preserve">Мероприятие 1.01
</t>
    </r>
    <r>
      <rPr>
        <sz val="11"/>
        <rFont val="Times New Roman"/>
        <family val="1"/>
        <charset val="204"/>
      </rPr>
      <t>«Строительство ливневой канализации по пер. Трудолюбия (в т. ч. ПИР)»</t>
    </r>
  </si>
  <si>
    <r>
      <t xml:space="preserve">Показатель 1 
</t>
    </r>
    <r>
      <rPr>
        <sz val="11"/>
        <rFont val="Times New Roman"/>
        <family val="1"/>
        <charset val="204"/>
      </rPr>
      <t>«Протяженность построенных сетей ливневой канализации»</t>
    </r>
  </si>
  <si>
    <r>
      <t>Подпрограмма 2</t>
    </r>
    <r>
      <rPr>
        <sz val="11"/>
        <rFont val="Times New Roman"/>
        <family val="1"/>
        <charset val="204"/>
      </rPr>
      <t xml:space="preserve"> «</t>
    </r>
    <r>
      <rPr>
        <b/>
        <sz val="11"/>
        <rFont val="Times New Roman"/>
        <family val="1"/>
        <charset val="204"/>
      </rPr>
      <t xml:space="preserve">Общественный транспорт» </t>
    </r>
  </si>
  <si>
    <r>
      <t xml:space="preserve">Показатель 1 
</t>
    </r>
    <r>
      <rPr>
        <sz val="11"/>
        <rFont val="Times New Roman"/>
        <family val="1"/>
        <charset val="204"/>
      </rPr>
      <t>«Общая протяженность построенных (реконструированных) дорог»</t>
    </r>
  </si>
  <si>
    <r>
      <t xml:space="preserve">Показатель 2 
</t>
    </r>
    <r>
      <rPr>
        <sz val="11"/>
        <rFont val="Times New Roman"/>
        <family val="1"/>
        <charset val="204"/>
      </rPr>
      <t>«Общая площадь построенных (реконструированных) дорог»</t>
    </r>
  </si>
  <si>
    <r>
      <t xml:space="preserve">Показатель 3 
</t>
    </r>
    <r>
      <rPr>
        <sz val="11"/>
        <rFont val="Times New Roman"/>
        <family val="1"/>
        <charset val="204"/>
      </rPr>
      <t>«Общая протяженность построенных (реконструированных) сетей ливневой канализации»</t>
    </r>
  </si>
  <si>
    <r>
      <rPr>
        <b/>
        <sz val="11"/>
        <rFont val="Times New Roman"/>
        <family val="1"/>
        <charset val="204"/>
      </rPr>
      <t>Мероприятие 3.03</t>
    </r>
    <r>
      <rPr>
        <sz val="11"/>
        <rFont val="Times New Roman"/>
        <family val="1"/>
        <charset val="204"/>
      </rPr>
      <t xml:space="preserve"> 
«Проведение противопаводковых мероприятий и содержание сетей ливневой канализации»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</si>
  <si>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«Прочистка водоотводных канав на территории Заволжского района»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</si>
  <si>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</si>
  <si>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тротуаров»</t>
    </r>
  </si>
  <si>
    <r>
      <t xml:space="preserve">Показатель 1
</t>
    </r>
    <r>
      <rPr>
        <sz val="11"/>
        <rFont val="Times New Roman"/>
        <family val="1"/>
        <charset val="204"/>
      </rPr>
      <t>«Общая площадь отремонтированных автомобильных дорог и искусственных сооружений на них»</t>
    </r>
  </si>
  <si>
    <r>
      <t xml:space="preserve">Показатель 2
</t>
    </r>
    <r>
      <rPr>
        <sz val="11"/>
        <rFont val="Times New Roman"/>
        <family val="1"/>
        <charset val="204"/>
      </rPr>
      <t>«Общая площадь отремонтированных тротуаров»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</si>
  <si>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</si>
  <si>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«Протяженность отремонтированных автомобильных дорог, включая тротуары»</t>
    </r>
  </si>
  <si>
    <r>
      <rPr>
        <b/>
        <sz val="11"/>
        <rFont val="Times New Roman"/>
        <family val="1"/>
        <charset val="204"/>
      </rPr>
      <t>Мероприятие 3.01</t>
    </r>
    <r>
      <rPr>
        <sz val="11"/>
        <rFont val="Times New Roman"/>
        <family val="1"/>
        <charset val="204"/>
      </rPr>
      <t xml:space="preserve"> 
«Содержание автомобильных дорог общего пользования и искусственных сооружений на них» 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</si>
  <si>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содержания автомобильных дорог и искусственных сооружений на них»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</si>
  <si>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разработанных схем организации дорожного движения на автомобильных дорогах города»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</si>
  <si>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«Количество установленных (замененных) дорожных знаков на автомобильных дорогах города»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</si>
  <si>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«Площадь нанесенной дорожной разметки на автомобильных дорогах города»</t>
    </r>
  </si>
  <si>
    <r>
      <rPr>
        <b/>
        <sz val="11"/>
        <rFont val="Times New Roman"/>
        <family val="1"/>
        <charset val="204"/>
      </rPr>
      <t>Мероприятие 3.04</t>
    </r>
    <r>
      <rPr>
        <sz val="11"/>
        <rFont val="Times New Roman"/>
        <family val="1"/>
        <charset val="204"/>
      </rPr>
      <t xml:space="preserve"> 
«Уплата ответственным исполнителем программы прочих налогов, сборов и иных обязательных платежей»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</si>
  <si>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внедренных интеллектуальных транспортных систем»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</si>
  <si>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оплаченных налогов, сборов и иных обязательных платежей»</t>
    </r>
  </si>
  <si>
    <r>
      <t xml:space="preserve">Мероприятие 3.03 
</t>
    </r>
    <r>
      <rPr>
        <sz val="11"/>
        <rFont val="Times New Roman"/>
        <family val="1"/>
        <charset val="204"/>
      </rPr>
      <t>«Проведение противопаводковых мероприятий и содержание сетей ливневой канализации»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</si>
  <si>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«Прочистка водоотводных канав на территории города»</t>
    </r>
  </si>
  <si>
    <r>
      <t xml:space="preserve">Показатель 1
</t>
    </r>
    <r>
      <rPr>
        <sz val="11"/>
        <rFont val="Times New Roman"/>
        <family val="1"/>
        <charset val="204"/>
      </rPr>
      <t>«Площадь содержания автомобильных дорог города и искусственных сооружений на них»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</si>
  <si>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объектов (дорожных знаков), установленных на улично-дорожной сети, направленных на обеспечение безопасности дорожного движения на территории города»</t>
    </r>
  </si>
  <si>
    <r>
      <t xml:space="preserve">Цель 
 </t>
    </r>
    <r>
      <rPr>
        <sz val="11"/>
        <rFont val="Times New Roman"/>
        <family val="1"/>
        <charset val="204"/>
      </rPr>
      <t>«Обеспечение устойчивого функционирования дорожно-транспортной системы города Твери»</t>
    </r>
  </si>
  <si>
    <r>
      <rPr>
        <b/>
        <sz val="11"/>
        <rFont val="Times New Roman"/>
        <family val="1"/>
        <charset val="204"/>
      </rPr>
      <t xml:space="preserve">Показатель 1 
</t>
    </r>
    <r>
      <rPr>
        <sz val="11"/>
        <rFont val="Times New Roman"/>
        <family val="1"/>
        <charset val="204"/>
      </rPr>
      <t>«Доля протяженности автомобильных дорог общего пользования местного значения, соответствующих нормативным требованиям, в общей протяженности автомобильных дорог общего пользования местного значения»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</si>
  <si>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«Общая площадь строительства (реконструкции) объектов улично-дорожной сети города»</t>
    </r>
  </si>
  <si>
    <r>
      <rPr>
        <b/>
        <sz val="11"/>
        <rFont val="Times New Roman"/>
        <family val="1"/>
        <charset val="204"/>
      </rPr>
      <t xml:space="preserve">Показатель 3
</t>
    </r>
    <r>
      <rPr>
        <sz val="11"/>
        <rFont val="Times New Roman"/>
        <family val="1"/>
        <charset val="204"/>
      </rPr>
      <t>«Общая площадь ремонта объектов улично-дорожной сети города»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</si>
  <si>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«Общая площадь содержания объектов улично-дорожной сети города»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</si>
  <si>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«Общая площадь отремонтированных дворовых территорий многоквартирных домов, проездов к дворовым территориям многоквартирных домов на территории города»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</si>
  <si>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«Объем перевозок на муниципальном общественном транспорте»</t>
    </r>
  </si>
  <si>
    <r>
      <t>Подпрограмма 1</t>
    </r>
    <r>
      <rPr>
        <sz val="11"/>
        <rFont val="Times New Roman"/>
        <family val="1"/>
        <charset val="204"/>
      </rPr>
      <t xml:space="preserve"> </t>
    </r>
    <r>
      <rPr>
        <b/>
        <sz val="11"/>
        <rFont val="Times New Roman"/>
        <family val="1"/>
        <charset val="204"/>
      </rPr>
      <t>«Дорожное хозяйство»</t>
    </r>
  </si>
  <si>
    <r>
      <rPr>
        <b/>
        <sz val="11"/>
        <rFont val="Times New Roman"/>
        <family val="1"/>
        <charset val="204"/>
      </rPr>
      <t xml:space="preserve">Административное мероприятие 1.02 
</t>
    </r>
    <r>
      <rPr>
        <sz val="11"/>
        <rFont val="Times New Roman"/>
        <family val="1"/>
        <charset val="204"/>
      </rPr>
      <t>«Подготовка постановлений по открытию, изменению и закрытию движения транспорта»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</si>
  <si>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изданных нормативно-правовых актов»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</si>
  <si>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выданных разрешений»</t>
    </r>
  </si>
  <si>
    <r>
      <rPr>
        <b/>
        <sz val="11"/>
        <rFont val="Times New Roman"/>
        <family val="1"/>
        <charset val="204"/>
      </rPr>
      <t>Административное мероприятие 2.01</t>
    </r>
    <r>
      <rPr>
        <sz val="11"/>
        <rFont val="Times New Roman"/>
        <family val="1"/>
        <charset val="204"/>
      </rPr>
      <t xml:space="preserve"> 
«Согласование маршрута движения автотранспортных средств, осуществляющих перевозку опасных грузов на участках автомобильных дорог местного значения»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</si>
  <si>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согласований»</t>
    </r>
  </si>
  <si>
    <r>
      <rPr>
        <b/>
        <sz val="11"/>
        <rFont val="Times New Roman"/>
        <family val="1"/>
        <charset val="204"/>
      </rPr>
      <t>Административное мероприятие 2.02</t>
    </r>
    <r>
      <rPr>
        <sz val="11"/>
        <rFont val="Times New Roman"/>
        <family val="1"/>
        <charset val="204"/>
      </rPr>
      <t xml:space="preserve"> 
«Выдача специального разрешения на движение по автомобильным дорогам местного значения транспортного средства, осуществляющего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</si>
  <si>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выданных специальных разрешений на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</si>
  <si>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>Административное мероприятие 2.03</t>
    </r>
    <r>
      <rPr>
        <sz val="11"/>
        <rFont val="Times New Roman"/>
        <family val="1"/>
        <charset val="204"/>
      </rPr>
      <t xml:space="preserve"> 
«Выдача согласований на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</si>
  <si>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согласованных маршрутов»</t>
    </r>
  </si>
  <si>
    <r>
      <rPr>
        <b/>
        <sz val="11"/>
        <rFont val="Times New Roman"/>
        <family val="1"/>
        <charset val="204"/>
      </rPr>
      <t>Мероприятие 3.05</t>
    </r>
    <r>
      <rPr>
        <sz val="11"/>
        <rFont val="Times New Roman"/>
        <family val="1"/>
        <charset val="204"/>
      </rPr>
      <t xml:space="preserve">
«Автоматизация процессов управления дорожным движением»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</si>
  <si>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 
«Общая протяженность отремонтированных автомобильных дорог, включая тротуары»</t>
    </r>
  </si>
  <si>
    <r>
      <t xml:space="preserve">Ответственный исполнитель муниципальной программы города Твери: </t>
    </r>
    <r>
      <rPr>
        <u/>
        <sz val="11"/>
        <rFont val="Times New Roman"/>
        <family val="1"/>
        <charset val="204"/>
      </rPr>
      <t>Департамент дорожного хозяйства, благоустройства и транспорта администрации города Твери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</si>
  <si>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проведенных заседаний комиссии по развитию транспортной системы Тверской области»</t>
    </r>
  </si>
  <si>
    <r>
      <rPr>
        <b/>
        <sz val="11"/>
        <rFont val="Times New Roman"/>
        <family val="1"/>
        <charset val="204"/>
      </rPr>
      <t>Административное мероприятие 1.01</t>
    </r>
    <r>
      <rPr>
        <sz val="11"/>
        <rFont val="Times New Roman"/>
        <family val="1"/>
        <charset val="204"/>
      </rPr>
      <t xml:space="preserve">
«Согласование маршрутов регулярных перевозок пассажиров и багажа автомобильным транспортом, с посадкой и высадкой пассажиров на объектах транспортной инфраструктуры»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</si>
  <si>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 
«Полученный доход в бюджет города от выдачи специальных разрешений»</t>
    </r>
  </si>
  <si>
    <r>
      <rPr>
        <b/>
        <sz val="11"/>
        <rFont val="Times New Roman"/>
        <family val="1"/>
        <charset val="204"/>
      </rPr>
      <t xml:space="preserve">Мероприятие 3.06 </t>
    </r>
    <r>
      <rPr>
        <sz val="11"/>
        <rFont val="Times New Roman"/>
        <family val="1"/>
        <charset val="204"/>
      </rPr>
      <t xml:space="preserve">
«Укрепление материально-технической базы муниципальных предприятий и учреждений, осуществляющих дорожную деятельность на территории города 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</si>
  <si>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приобретенной техники»</t>
    </r>
  </si>
  <si>
    <r>
      <t xml:space="preserve">Мероприятие 1.02 
</t>
    </r>
    <r>
      <rPr>
        <sz val="11"/>
        <rFont val="Times New Roman"/>
        <family val="1"/>
        <charset val="204"/>
      </rPr>
      <t xml:space="preserve">«Реконструкция автомобильной дороги Бежецкое шоссе на участке от Затверецкого бульвара до ул. Богородицерождественская (в т.ч. ПИР)» </t>
    </r>
  </si>
  <si>
    <r>
      <t xml:space="preserve">Показатель 1
</t>
    </r>
    <r>
      <rPr>
        <sz val="11"/>
        <rFont val="Times New Roman"/>
        <family val="1"/>
        <charset val="204"/>
      </rPr>
      <t>«Количество разработанных комплектов проектно-сметной документации»</t>
    </r>
  </si>
  <si>
    <r>
      <t xml:space="preserve">Показатель 4
</t>
    </r>
    <r>
      <rPr>
        <sz val="11"/>
        <rFont val="Times New Roman"/>
        <family val="1"/>
        <charset val="204"/>
      </rPr>
      <t>«Общее количество разработанных комплектов проектно-сметной документации»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</si>
  <si>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«Степень выполнения мероприятия по погашению кредиторской задолженности»</t>
    </r>
  </si>
  <si>
    <r>
      <t xml:space="preserve"> Показатель 1 
</t>
    </r>
    <r>
      <rPr>
        <sz val="11"/>
        <rFont val="Times New Roman"/>
        <family val="1"/>
        <charset val="204"/>
      </rPr>
      <t>«Количество выданных согласований на перевозку тяжеловесных и (или) крупногабаритных грузов»</t>
    </r>
  </si>
  <si>
    <r>
      <t xml:space="preserve">Показатель 1
</t>
    </r>
    <r>
      <rPr>
        <sz val="11"/>
        <rFont val="Times New Roman"/>
        <family val="1"/>
        <charset val="204"/>
      </rPr>
      <t>«Протяженность построенной линии наружного освещения»</t>
    </r>
  </si>
  <si>
    <r>
      <rPr>
        <b/>
        <sz val="11"/>
        <rFont val="Times New Roman"/>
        <family val="1"/>
        <charset val="204"/>
      </rPr>
      <t>Мероприятие 2.05</t>
    </r>
    <r>
      <rPr>
        <sz val="11"/>
        <rFont val="Times New Roman"/>
        <family val="1"/>
        <charset val="204"/>
      </rPr>
      <t xml:space="preserve"> 
«Капитальный ремонт мостового сооружения на автодороге по ул. Бортниковская в г.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</si>
  <si>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«Протяженность отремонтированного искусственного сооружения»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</si>
  <si>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«Протяженность отремонтированной автомобильной дороги»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</si>
  <si>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«Степень выполнения мероприятия»</t>
    </r>
  </si>
  <si>
    <r>
      <rPr>
        <b/>
        <sz val="11"/>
        <rFont val="Times New Roman"/>
        <family val="1"/>
        <charset val="204"/>
      </rPr>
      <t xml:space="preserve">Мероприятие 2.04 </t>
    </r>
    <r>
      <rPr>
        <sz val="11"/>
        <rFont val="Times New Roman"/>
        <family val="1"/>
        <charset val="204"/>
      </rPr>
      <t xml:space="preserve">
«Капитальный и текущий ремонт автомобильных дорог общего пользования и искусственных сооружений на них в рамках реализации закона Тверской области «О статусе города Тверской области, удостоенного почетного звания Российской Федерации «Город воинской славы» (без софинансирования из вышестоящих бюджетов)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</si>
  <si>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«Площадь отремонтированных тротуаров»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</si>
  <si>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капитального ремонта автомобильных дорог города, включая тротуары»</t>
    </r>
  </si>
  <si>
    <t>Q</t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</si>
  <si>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«Протяженность замены деформационных швов»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</si>
  <si>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 
«Протяженность отремонтированных автомобильных дорог, включая тротуары»</t>
    </r>
  </si>
  <si>
    <t>Т</t>
  </si>
  <si>
    <t>J</t>
  </si>
  <si>
    <r>
      <rPr>
        <b/>
        <sz val="11"/>
        <rFont val="Times New Roman"/>
        <family val="1"/>
        <charset val="204"/>
      </rPr>
      <t>Мероприятие 2.09</t>
    </r>
    <r>
      <rPr>
        <sz val="11"/>
        <rFont val="Times New Roman"/>
        <family val="1"/>
        <charset val="204"/>
      </rPr>
      <t xml:space="preserve"> 
«Ремонт тротуаров на пл. Тверская (вдоль д. 7 на Тверской пл., д. 5, 5 корп. 1 на Свободном пер.) и на Свободном пер. (вдоль д. 5, 7, 9 на Свободном пер.) в городе Твери»</t>
    </r>
  </si>
  <si>
    <r>
      <rPr>
        <b/>
        <sz val="11"/>
        <rFont val="Times New Roman"/>
        <family val="1"/>
        <charset val="204"/>
      </rPr>
      <t>Мероприятие 2.06</t>
    </r>
    <r>
      <rPr>
        <sz val="11"/>
        <rFont val="Times New Roman"/>
        <family val="1"/>
        <charset val="204"/>
      </rPr>
      <t xml:space="preserve"> 
«Ремонт автомобильной дороги на территории города Твери по адресу: Бурашевское ш. (путепровод через ОЖД в створе Бурашевского ш. - автомобильная дорога М10 «Россия»)»</t>
    </r>
  </si>
  <si>
    <r>
      <rPr>
        <b/>
        <sz val="11"/>
        <rFont val="Times New Roman"/>
        <family val="1"/>
        <charset val="204"/>
      </rPr>
      <t>Мероприятие 2.08</t>
    </r>
    <r>
      <rPr>
        <sz val="11"/>
        <rFont val="Times New Roman"/>
        <family val="1"/>
        <charset val="204"/>
      </rPr>
      <t xml:space="preserve"> 
«Ремонт тротуаров на пл. Мира в городе Твери»</t>
    </r>
  </si>
  <si>
    <r>
      <rPr>
        <b/>
        <sz val="11"/>
        <rFont val="Times New Roman"/>
        <family val="1"/>
        <charset val="204"/>
      </rPr>
      <t>Мероприятие 2.10</t>
    </r>
    <r>
      <rPr>
        <sz val="11"/>
        <rFont val="Times New Roman"/>
        <family val="1"/>
        <charset val="204"/>
      </rPr>
      <t xml:space="preserve"> 
«Ремонт тротуаров на наб. реки Лазурь (от переулка Смоленский до шоссе Московское) в городе Твери»</t>
    </r>
  </si>
  <si>
    <r>
      <rPr>
        <b/>
        <sz val="11"/>
        <rFont val="Times New Roman"/>
        <family val="1"/>
        <charset val="204"/>
      </rPr>
      <t>Мероприятие 2.11</t>
    </r>
    <r>
      <rPr>
        <sz val="11"/>
        <rFont val="Times New Roman"/>
        <family val="1"/>
        <charset val="204"/>
      </rPr>
      <t xml:space="preserve">
«Модернизация линии наружного освещения на Бурашевском шоссе на участке от Бурашевского путепровода до границы города»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</si>
  <si>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отремонтированных тротуаров»</t>
    </r>
  </si>
  <si>
    <r>
      <rPr>
        <b/>
        <sz val="11"/>
        <rFont val="Times New Roman"/>
        <family val="1"/>
        <charset val="204"/>
      </rPr>
      <t>Мероприятие 2.07</t>
    </r>
    <r>
      <rPr>
        <sz val="11"/>
        <rFont val="Times New Roman"/>
        <family val="1"/>
        <charset val="204"/>
      </rPr>
      <t xml:space="preserve"> 
«Ремонт автомобильной дороги на территории города Твери по адресу: Старицкое ш. (ул. 1-я Республиканская - автомобильная дорога М-10 «Россия»)»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</si>
  <si>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«Протяженность модернизированной линии»</t>
    </r>
  </si>
  <si>
    <r>
      <rPr>
        <b/>
        <sz val="11"/>
        <rFont val="Times New Roman"/>
        <family val="1"/>
        <charset val="204"/>
      </rPr>
      <t>Мероприятие 2.12</t>
    </r>
    <r>
      <rPr>
        <sz val="11"/>
        <rFont val="Times New Roman"/>
        <family val="1"/>
        <charset val="204"/>
      </rPr>
      <t xml:space="preserve"> 
«Ремонт автомобильной дороги на территории города Твери по адресу: проезд от ул. Вагжанова дом № 5 до дома № 8 по ул. Вокзальная, включая тротуар на ул. Вагжанова вдоль дома № 7»</t>
    </r>
  </si>
  <si>
    <r>
      <rPr>
        <b/>
        <sz val="11"/>
        <rFont val="Times New Roman"/>
        <family val="1"/>
        <charset val="204"/>
      </rPr>
      <t>Мероприятие 2.14</t>
    </r>
    <r>
      <rPr>
        <sz val="11"/>
        <rFont val="Times New Roman"/>
        <family val="1"/>
        <charset val="204"/>
      </rPr>
      <t xml:space="preserve">
«Ремонт автомобильной дороги общего пользования на территории города Твери по адресу: «ул. М. Конева (Комсомольская пл. – ул. Б. Полевого)»</t>
    </r>
  </si>
  <si>
    <r>
      <rPr>
        <b/>
        <sz val="11"/>
        <rFont val="Times New Roman"/>
        <family val="1"/>
        <charset val="204"/>
      </rPr>
      <t>Мероприятие 2.15</t>
    </r>
    <r>
      <rPr>
        <sz val="11"/>
        <rFont val="Times New Roman"/>
        <family val="1"/>
        <charset val="204"/>
      </rPr>
      <t xml:space="preserve"> 
«Ремонт тротуаров на ул. С. Перовской (вдоль домов № 52, 54, 56 на ул. С. Перовской) в городе Твери»</t>
    </r>
  </si>
  <si>
    <r>
      <rPr>
        <b/>
        <sz val="11"/>
        <rFont val="Times New Roman"/>
        <family val="1"/>
        <charset val="204"/>
      </rPr>
      <t>Мероприятие 2.16</t>
    </r>
    <r>
      <rPr>
        <sz val="11"/>
        <rFont val="Times New Roman"/>
        <family val="1"/>
        <charset val="204"/>
      </rPr>
      <t xml:space="preserve"> 
«Ремонт тротуаров на Октябрьском пр-те (ул. Можайского - ул. Королева, нечетная сторона) в городе Твери»</t>
    </r>
  </si>
  <si>
    <r>
      <rPr>
        <b/>
        <sz val="11"/>
        <rFont val="Times New Roman"/>
        <family val="1"/>
        <charset val="204"/>
      </rPr>
      <t>Мероприятие 3.07</t>
    </r>
    <r>
      <rPr>
        <sz val="11"/>
        <rFont val="Times New Roman"/>
        <family val="1"/>
        <charset val="204"/>
      </rPr>
      <t xml:space="preserve">
«Установка видеокамер фиксации нарушения правил дорожного движения»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</si>
  <si>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установленных видеокамер»</t>
    </r>
  </si>
  <si>
    <r>
      <rPr>
        <b/>
        <sz val="11"/>
        <rFont val="Times New Roman"/>
        <family val="1"/>
        <charset val="204"/>
      </rPr>
      <t>Мероприятие 3.08</t>
    </r>
    <r>
      <rPr>
        <sz val="11"/>
        <rFont val="Times New Roman"/>
        <family val="1"/>
        <charset val="204"/>
      </rPr>
      <t xml:space="preserve">
«Обеспечение транспортной безопасности на объектах транспортной инфраструктуры, расположенных на территории города Твери»</t>
    </r>
  </si>
  <si>
    <r>
      <rPr>
        <b/>
        <sz val="11"/>
        <rFont val="Times New Roman"/>
        <family val="1"/>
        <charset val="204"/>
      </rPr>
      <t>Мероприятие 3.02</t>
    </r>
    <r>
      <rPr>
        <sz val="11"/>
        <rFont val="Times New Roman"/>
        <family val="1"/>
        <charset val="204"/>
      </rPr>
      <t xml:space="preserve"> 
«Содержание, модернизация и установка новых светофорных объектов»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</si>
  <si>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обслуживаемых светофорных объектов»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</si>
  <si>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«Количество модернизированных светофорных объектов»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</si>
  <si>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«Количество установленных новых светофорных объектов»</t>
    </r>
  </si>
  <si>
    <r>
      <rPr>
        <b/>
        <sz val="11"/>
        <rFont val="Times New Roman"/>
        <family val="1"/>
        <charset val="204"/>
      </rPr>
      <t>Мероприятие 2.17</t>
    </r>
    <r>
      <rPr>
        <sz val="11"/>
        <rFont val="Times New Roman"/>
        <family val="1"/>
        <charset val="204"/>
      </rPr>
      <t xml:space="preserve"> 
«Капитальный ремонт автомобильной дороги на территории города Твери по адресу: ул. Республиканская (ул. М. Конева - д. 2 на ул. Республиканская)»</t>
    </r>
  </si>
  <si>
    <r>
      <rPr>
        <b/>
        <sz val="11"/>
        <rFont val="Times New Roman"/>
        <family val="1"/>
        <charset val="204"/>
      </rPr>
      <t>Мероприятие 2.03
«</t>
    </r>
    <r>
      <rPr>
        <sz val="11"/>
        <rFont val="Times New Roman"/>
        <family val="1"/>
        <charset val="204"/>
      </rPr>
      <t>Национальный проект</t>
    </r>
    <r>
      <rPr>
        <b/>
        <sz val="11"/>
        <rFont val="Times New Roman"/>
        <family val="1"/>
        <charset val="204"/>
      </rPr>
      <t xml:space="preserve"> «</t>
    </r>
    <r>
      <rPr>
        <sz val="11"/>
        <rFont val="Times New Roman"/>
        <family val="1"/>
        <charset val="204"/>
      </rPr>
      <t>Безопасные качественные дороги»</t>
    </r>
  </si>
  <si>
    <r>
      <rPr>
        <b/>
        <sz val="11"/>
        <rFont val="Times New Roman"/>
        <family val="1"/>
        <charset val="204"/>
      </rPr>
      <t>Мероприятие 2.13</t>
    </r>
    <r>
      <rPr>
        <sz val="11"/>
        <rFont val="Times New Roman"/>
        <family val="1"/>
        <charset val="204"/>
      </rPr>
      <t xml:space="preserve"> 
«Ремонт автомобильной дороги на территории города Твери по адресу: проезд от б-ра Цанова до проезда 1-й Складской (Средний проезд) - проезд 1-й Складской (б-р Цанова - ул. Коминтерна)»</t>
    </r>
  </si>
  <si>
    <r>
      <rPr>
        <b/>
        <sz val="11"/>
        <rFont val="Times New Roman"/>
        <family val="1"/>
        <charset val="204"/>
      </rPr>
      <t>Мероприятие 2.18</t>
    </r>
    <r>
      <rPr>
        <sz val="11"/>
        <rFont val="Times New Roman"/>
        <family val="1"/>
        <charset val="204"/>
      </rPr>
      <t xml:space="preserve"> 
«Проезд от Краснофлотской набережной к гребной базе ГБУ ДО «СДЮСШОР по видам гребли имени олимпийской чемпионки Антонины Серединой» (в т. ч. ПИР)»</t>
    </r>
  </si>
  <si>
    <r>
      <t xml:space="preserve">Показатель 2
</t>
    </r>
    <r>
      <rPr>
        <sz val="11"/>
        <rFont val="Times New Roman"/>
        <family val="1"/>
        <charset val="204"/>
      </rPr>
      <t>«Количество разработанных комплектов проектно-сметной документации»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</si>
  <si>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объектов транспортной инфраструктуры»</t>
    </r>
  </si>
  <si>
    <r>
      <t xml:space="preserve">Показатель 3 
</t>
    </r>
    <r>
      <rPr>
        <sz val="11"/>
        <rFont val="Times New Roman"/>
        <family val="1"/>
        <charset val="204"/>
      </rPr>
      <t>«Степень выполнения работ»</t>
    </r>
  </si>
  <si>
    <r>
      <t xml:space="preserve">Показатель 1 
</t>
    </r>
    <r>
      <rPr>
        <sz val="11"/>
        <rFont val="Times New Roman"/>
        <family val="1"/>
        <charset val="204"/>
      </rPr>
      <t>«Протяженность реконструированных автомобильных дорог»</t>
    </r>
  </si>
  <si>
    <r>
      <t xml:space="preserve">Показатель 2 
</t>
    </r>
    <r>
      <rPr>
        <sz val="11"/>
        <rFont val="Times New Roman"/>
        <family val="1"/>
        <charset val="204"/>
      </rPr>
      <t>«Площадь реконструированных автомобильных дорог»</t>
    </r>
  </si>
  <si>
    <t>F</t>
  </si>
  <si>
    <r>
      <rPr>
        <b/>
        <sz val="11"/>
        <rFont val="Times New Roman"/>
        <family val="1"/>
        <charset val="204"/>
      </rPr>
      <t>Мероприятие 3.09</t>
    </r>
    <r>
      <rPr>
        <sz val="11"/>
        <rFont val="Times New Roman"/>
        <family val="1"/>
        <charset val="204"/>
      </rPr>
      <t xml:space="preserve">
«Создание муниципальной геоинформационной системы ливневого водоотведения города Твери»</t>
    </r>
  </si>
  <si>
    <r>
      <t xml:space="preserve">Мероприятие 2.19
</t>
    </r>
    <r>
      <rPr>
        <sz val="11"/>
        <rFont val="Times New Roman"/>
        <family val="1"/>
        <charset val="204"/>
      </rPr>
      <t>«Ремонт тротуаров по ул. Советская от Волжского пр-да (четная сторона) и от Свободного пер. (нечетная сторона) до Тверского проспекта»</t>
    </r>
  </si>
  <si>
    <r>
      <t xml:space="preserve">Мероприятие 2.20
</t>
    </r>
    <r>
      <rPr>
        <sz val="11"/>
        <rFont val="Times New Roman"/>
        <family val="1"/>
        <charset val="204"/>
      </rPr>
      <t>«Ремонт тротуаров на Театральной площади (ул. Советская – ул. Новоторжская)»</t>
    </r>
  </si>
  <si>
    <r>
      <t xml:space="preserve">Мероприятие 2.21
</t>
    </r>
    <r>
      <rPr>
        <sz val="11"/>
        <rFont val="Times New Roman"/>
        <family val="1"/>
        <charset val="204"/>
      </rPr>
      <t>«Ремонт тротуаров на наб. А. Никитина (памятник А. Никитину – Артиллерийский пер., четная сторона) 1, 2, 3 этапы»</t>
    </r>
  </si>
  <si>
    <r>
      <t xml:space="preserve">Мероприятие 2.22
</t>
    </r>
    <r>
      <rPr>
        <sz val="11"/>
        <rFont val="Times New Roman"/>
        <family val="1"/>
        <charset val="204"/>
      </rPr>
      <t>«Ремонт тротуаров на ул. Скворцова-Степанова – ул. Малая Тверская (ул. А. Никитина – ул. Кольцевая)»</t>
    </r>
  </si>
  <si>
    <r>
      <t xml:space="preserve">Мероприятие 2.23
</t>
    </r>
    <r>
      <rPr>
        <sz val="11"/>
        <rFont val="Times New Roman"/>
        <family val="1"/>
        <charset val="204"/>
      </rPr>
      <t>«Ремонт тротуаров на ул. Серебряная (ул. Салтыкова-Щедрина – пер. Смоленский)»</t>
    </r>
  </si>
  <si>
    <r>
      <t xml:space="preserve">Мероприятие 2.24
</t>
    </r>
    <r>
      <rPr>
        <sz val="11"/>
        <rFont val="Times New Roman"/>
        <family val="1"/>
        <charset val="204"/>
      </rPr>
      <t>«Ремонт тротуаров на наб. Степана Разина (пер. Свободный –пер. Студенческий)»</t>
    </r>
  </si>
  <si>
    <r>
      <rPr>
        <b/>
        <sz val="11"/>
        <rFont val="Times New Roman"/>
        <family val="1"/>
        <charset val="204"/>
      </rPr>
      <t>Мероприятие 2.25</t>
    </r>
    <r>
      <rPr>
        <sz val="11"/>
        <rFont val="Times New Roman"/>
        <family val="1"/>
        <charset val="204"/>
      </rPr>
      <t xml:space="preserve"> 
«Капитальный ремонт автомобильной дороги по адресу: проезд от Краснофлотской набережной к гребной базе ГБУ ДО «СДЮСШОР» по видам гребли имени олимпийской чемпионки Антонины Серединой»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</si>
  <si>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«Протяженность построенной автомобильной дороги»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</si>
  <si>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разработанных геоинформационных систем»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</si>
  <si>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отремонтированной парковки»</t>
    </r>
  </si>
  <si>
    <t>м3</t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</si>
  <si>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«Промывка водопропускных труб на территории Заволжского района»</t>
    </r>
  </si>
  <si>
    <r>
      <rPr>
        <b/>
        <sz val="11"/>
        <rFont val="Times New Roman"/>
        <family val="1"/>
        <charset val="204"/>
      </rPr>
      <t xml:space="preserve">Показатель 4 </t>
    </r>
    <r>
      <rPr>
        <sz val="11"/>
        <rFont val="Times New Roman"/>
        <family val="1"/>
        <charset val="204"/>
      </rPr>
      <t xml:space="preserve">
«Откачивание поверхностных вод на территории Заволжского района»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</si>
  <si>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«Прочистка водоотводных канав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</si>
  <si>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6</t>
    </r>
    <r>
      <rPr>
        <sz val="11"/>
        <rFont val="Times New Roman"/>
        <family val="1"/>
        <charset val="204"/>
      </rPr>
      <t xml:space="preserve">
«Промывка водопропускных труб на территории Пролетарского района»</t>
    </r>
  </si>
  <si>
    <r>
      <rPr>
        <b/>
        <sz val="11"/>
        <rFont val="Times New Roman"/>
        <family val="1"/>
        <charset val="204"/>
      </rPr>
      <t xml:space="preserve">Показатель 7 </t>
    </r>
    <r>
      <rPr>
        <sz val="11"/>
        <rFont val="Times New Roman"/>
        <family val="1"/>
        <charset val="204"/>
      </rPr>
      <t xml:space="preserve">
«Откачивание поверхностных вод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</si>
  <si>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8</t>
    </r>
    <r>
      <rPr>
        <sz val="11"/>
        <rFont val="Times New Roman"/>
        <family val="1"/>
        <charset val="204"/>
      </rPr>
      <t xml:space="preserve">
«Прочистка водоотводных канав на территории Московского района»</t>
    </r>
  </si>
  <si>
    <r>
      <rPr>
        <b/>
        <sz val="11"/>
        <rFont val="Times New Roman"/>
        <family val="1"/>
        <charset val="204"/>
      </rPr>
      <t>Показатель 9</t>
    </r>
    <r>
      <rPr>
        <sz val="11"/>
        <rFont val="Times New Roman"/>
        <family val="1"/>
        <charset val="204"/>
      </rPr>
      <t xml:space="preserve">
«Промывка водопропускных труб на территории Московского района»</t>
    </r>
  </si>
  <si>
    <r>
      <rPr>
        <b/>
        <sz val="11"/>
        <rFont val="Times New Roman"/>
        <family val="1"/>
        <charset val="204"/>
      </rPr>
      <t>Показатель 11</t>
    </r>
    <r>
      <rPr>
        <sz val="11"/>
        <rFont val="Times New Roman"/>
        <family val="1"/>
        <charset val="204"/>
      </rPr>
      <t xml:space="preserve">
«Водоотведение поверхностных сточных вод с территории улично-дорожной сети города Твери»</t>
    </r>
  </si>
  <si>
    <r>
      <rPr>
        <b/>
        <sz val="11"/>
        <rFont val="Times New Roman"/>
        <family val="1"/>
        <charset val="204"/>
      </rPr>
      <t xml:space="preserve">Показатель 10 </t>
    </r>
    <r>
      <rPr>
        <sz val="11"/>
        <rFont val="Times New Roman"/>
        <family val="1"/>
        <charset val="204"/>
      </rPr>
      <t xml:space="preserve">
«Откачивание поверхностных вод на территории Московского района»</t>
    </r>
  </si>
  <si>
    <r>
      <rPr>
        <b/>
        <sz val="11"/>
        <rFont val="Times New Roman"/>
        <family val="1"/>
        <charset val="204"/>
      </rPr>
      <t>Мероприятие 2.26</t>
    </r>
    <r>
      <rPr>
        <sz val="11"/>
        <rFont val="Times New Roman"/>
        <family val="1"/>
        <charset val="204"/>
      </rPr>
      <t xml:space="preserve"> 
«Ремонт тротуаров на наб. А. Никитина (памятник А. Никитину-Артиллерийский пер., четная сторона), 4, 5 этапы»</t>
    </r>
  </si>
  <si>
    <r>
      <rPr>
        <b/>
        <sz val="11"/>
        <rFont val="Times New Roman"/>
        <family val="1"/>
        <charset val="204"/>
      </rPr>
      <t>Мероприятие 2.27</t>
    </r>
    <r>
      <rPr>
        <sz val="11"/>
        <rFont val="Times New Roman"/>
        <family val="1"/>
        <charset val="204"/>
      </rPr>
      <t xml:space="preserve"> 
«Ремонт тротуаров на пр-те Победы (Волоколамский пр-т - ул. Лукина, четная сторона)»</t>
    </r>
  </si>
  <si>
    <r>
      <rPr>
        <b/>
        <sz val="11"/>
        <rFont val="Times New Roman"/>
        <family val="1"/>
        <charset val="204"/>
      </rPr>
      <t>Мероприятие 2.28</t>
    </r>
    <r>
      <rPr>
        <sz val="11"/>
        <rFont val="Times New Roman"/>
        <family val="1"/>
        <charset val="204"/>
      </rPr>
      <t xml:space="preserve"> 
«Ремонт тротуаров на пр-те Чайковского (ул. Коробкова - пл. Капошвара, нечетная сторона»</t>
    </r>
  </si>
  <si>
    <r>
      <rPr>
        <b/>
        <sz val="11"/>
        <rFont val="Times New Roman"/>
        <family val="1"/>
        <charset val="204"/>
      </rPr>
      <t>Мероприятие 2.29</t>
    </r>
    <r>
      <rPr>
        <sz val="11"/>
        <rFont val="Times New Roman"/>
        <family val="1"/>
        <charset val="204"/>
      </rPr>
      <t xml:space="preserve"> 
«Ремонт тротуаров на Тверском проспекте (Новый Волжский мост - ул. Желябова)»</t>
    </r>
  </si>
  <si>
    <r>
      <rPr>
        <b/>
        <sz val="11"/>
        <rFont val="Times New Roman"/>
        <family val="1"/>
        <charset val="204"/>
      </rPr>
      <t>Мероприятие 2.30</t>
    </r>
    <r>
      <rPr>
        <sz val="11"/>
        <rFont val="Times New Roman"/>
        <family val="1"/>
        <charset val="204"/>
      </rPr>
      <t xml:space="preserve"> 
«Ремонт тротуаров на пер. Свободном (ул. Советская - до ул. наб. С. Разина)»</t>
    </r>
  </si>
  <si>
    <r>
      <t xml:space="preserve">Показатель 1
</t>
    </r>
    <r>
      <rPr>
        <sz val="11"/>
        <rFont val="Times New Roman"/>
        <family val="1"/>
        <charset val="204"/>
      </rPr>
      <t>«Протяженность модернизированной линии»</t>
    </r>
  </si>
  <si>
    <r>
      <rPr>
        <b/>
        <sz val="11"/>
        <rFont val="Times New Roman"/>
        <family val="1"/>
        <charset val="204"/>
      </rPr>
      <t xml:space="preserve">Мероприятие 2.31
</t>
    </r>
    <r>
      <rPr>
        <sz val="11"/>
        <rFont val="Times New Roman"/>
        <family val="1"/>
        <charset val="204"/>
      </rPr>
      <t>«Модернизация линии наружного освещения на Тверском проспекте (от ул. Желябова до ул. Вольного Новгорода)»</t>
    </r>
  </si>
  <si>
    <r>
      <t xml:space="preserve">Показатель 4
</t>
    </r>
    <r>
      <rPr>
        <sz val="11"/>
        <rFont val="Times New Roman"/>
        <family val="1"/>
        <charset val="204"/>
      </rPr>
      <t>«Количество разработанных комплектов проектно-сметной документации»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</si>
  <si>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«Степень выполнения мероприятия»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</si>
  <si>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«Степень выполнения мероприятия»</t>
    </r>
  </si>
  <si>
    <r>
      <rPr>
        <b/>
        <sz val="11"/>
        <rFont val="Times New Roman"/>
        <family val="1"/>
        <charset val="204"/>
      </rPr>
      <t xml:space="preserve">Мероприятие 1.06
</t>
    </r>
    <r>
      <rPr>
        <sz val="11"/>
        <rFont val="Times New Roman"/>
        <family val="1"/>
        <charset val="204"/>
      </rPr>
      <t xml:space="preserve">«Организация наружного освещения на Бурашевском шоссе на участке от  границы города до автомобильной дороги федерального значения М-10 Россия» </t>
    </r>
  </si>
  <si>
    <r>
      <t xml:space="preserve">Мероприятие 1.07
</t>
    </r>
    <r>
      <rPr>
        <sz val="11"/>
        <rFont val="Times New Roman"/>
        <family val="1"/>
        <charset val="204"/>
      </rPr>
      <t>«Пешеходный мост через р. Тьмака в г. Твери Тверской области»</t>
    </r>
  </si>
  <si>
    <r>
      <t xml:space="preserve">Мероприятие 1.08
</t>
    </r>
    <r>
      <rPr>
        <sz val="11"/>
        <rFont val="Times New Roman"/>
        <family val="1"/>
        <charset val="204"/>
      </rPr>
      <t>«Организация наружного освещения улицы Оснабрюкская (от ул. Складская до д.32 по ул. Оснабрюкская) (2-ой этап)»</t>
    </r>
  </si>
  <si>
    <r>
      <t xml:space="preserve">Мероприятие 1.09
</t>
    </r>
    <r>
      <rPr>
        <sz val="11"/>
        <rFont val="Times New Roman"/>
        <family val="1"/>
        <charset val="204"/>
      </rPr>
      <t>«Организация наружного освещения на Волоколамском шоссе (от  ул. Псковская до ул. Садовая)»</t>
    </r>
  </si>
  <si>
    <r>
      <t xml:space="preserve">Мероприятие 1.10
</t>
    </r>
    <r>
      <rPr>
        <sz val="11"/>
        <rFont val="Times New Roman"/>
        <family val="1"/>
        <charset val="204"/>
      </rPr>
      <t>«Организация наружного освещения на Волоколамском шоссе (от ул. Садовая до д. 5 по ул. Ключевая)»</t>
    </r>
  </si>
  <si>
    <r>
      <t xml:space="preserve">Мероприятие 1.11
</t>
    </r>
    <r>
      <rPr>
        <sz val="11"/>
        <rFont val="Times New Roman"/>
        <family val="1"/>
        <charset val="204"/>
      </rPr>
      <t>«Организация наружного освещения на Волоколамском шоссе (от д. 5 до д. 55 по ул. Ключевая)»</t>
    </r>
  </si>
  <si>
    <r>
      <t xml:space="preserve">Мероприятие 1.04
</t>
    </r>
    <r>
      <rPr>
        <sz val="11"/>
        <rFont val="Times New Roman"/>
        <family val="1"/>
        <charset val="204"/>
      </rPr>
      <t>«Автодорога по ул.Левитана от д.52 до ул.Можайского»</t>
    </r>
  </si>
  <si>
    <r>
      <t xml:space="preserve">Мероприятие 1.05
</t>
    </r>
    <r>
      <rPr>
        <sz val="11"/>
        <rFont val="Times New Roman"/>
        <family val="1"/>
        <charset val="204"/>
      </rPr>
      <t>«Наружное освещение»</t>
    </r>
  </si>
  <si>
    <t>Бортн, Респуб</t>
  </si>
  <si>
    <r>
      <t xml:space="preserve">Показатель 5 
</t>
    </r>
    <r>
      <rPr>
        <sz val="11"/>
        <rFont val="Times New Roman"/>
        <family val="1"/>
        <charset val="204"/>
      </rPr>
      <t>«Степень выполнения работ»</t>
    </r>
  </si>
  <si>
    <r>
      <rPr>
        <b/>
        <sz val="11"/>
        <rFont val="Times New Roman"/>
        <family val="1"/>
        <charset val="204"/>
      </rPr>
      <t xml:space="preserve">Мероприятие 2.32
</t>
    </r>
    <r>
      <rPr>
        <sz val="11"/>
        <rFont val="Times New Roman"/>
        <family val="1"/>
        <charset val="204"/>
      </rPr>
      <t>«Модернизация линии наружного освещения на бул. Радищева (от ул. А. Дементьева до Свободного пер.)»</t>
    </r>
  </si>
  <si>
    <r>
      <rPr>
        <b/>
        <sz val="11"/>
        <rFont val="Times New Roman"/>
        <family val="1"/>
        <charset val="204"/>
      </rPr>
      <t xml:space="preserve">Мероприятие 2.33
</t>
    </r>
    <r>
      <rPr>
        <sz val="11"/>
        <rFont val="Times New Roman"/>
        <family val="1"/>
        <charset val="204"/>
      </rPr>
      <t>«Ремонт проезда от Сахаровского шоссе до стекольного завода»</t>
    </r>
  </si>
  <si>
    <r>
      <t xml:space="preserve">Показатель 1
</t>
    </r>
    <r>
      <rPr>
        <sz val="11"/>
        <rFont val="Times New Roman"/>
        <family val="1"/>
        <charset val="204"/>
      </rPr>
      <t>«Протяженность отремонтированной автомобильной дороги»</t>
    </r>
  </si>
  <si>
    <r>
      <t xml:space="preserve">Показатель 1
</t>
    </r>
    <r>
      <rPr>
        <sz val="11"/>
        <rFont val="Times New Roman"/>
        <family val="1"/>
        <charset val="204"/>
      </rPr>
      <t>«Степень выполнения мероприятия»</t>
    </r>
  </si>
  <si>
    <r>
      <rPr>
        <b/>
        <sz val="11"/>
        <rFont val="Times New Roman"/>
        <family val="1"/>
        <charset val="204"/>
      </rPr>
      <t xml:space="preserve">Мероприятие 2.34
</t>
    </r>
    <r>
      <rPr>
        <sz val="11"/>
        <rFont val="Times New Roman"/>
        <family val="1"/>
        <charset val="204"/>
      </rPr>
      <t>«Модернизация линии наружного освещения на Волжском проезде (участок от Староволжского моста до ул. Советская в г. Твери)»</t>
    </r>
  </si>
  <si>
    <r>
      <t xml:space="preserve">Показатель 1
</t>
    </r>
    <r>
      <rPr>
        <sz val="11"/>
        <rFont val="Times New Roman"/>
        <family val="1"/>
        <charset val="204"/>
      </rPr>
      <t>«Площадь отремонтированных тротуаров»</t>
    </r>
  </si>
  <si>
    <r>
      <rPr>
        <b/>
        <sz val="11"/>
        <rFont val="Times New Roman"/>
        <family val="1"/>
        <charset val="204"/>
      </rPr>
      <t xml:space="preserve">Мероприятие 2.43
</t>
    </r>
    <r>
      <rPr>
        <sz val="11"/>
        <rFont val="Times New Roman"/>
        <family val="1"/>
        <charset val="204"/>
      </rPr>
      <t>«Ремонт тротуаров на проезде от ул. П. Савельевой до МОУ СОШ № 15»</t>
    </r>
  </si>
  <si>
    <r>
      <rPr>
        <b/>
        <sz val="11"/>
        <rFont val="Times New Roman"/>
        <family val="1"/>
        <charset val="204"/>
      </rPr>
      <t xml:space="preserve">Мероприятие 2.44
</t>
    </r>
    <r>
      <rPr>
        <sz val="11"/>
        <rFont val="Times New Roman"/>
        <family val="1"/>
        <charset val="204"/>
      </rPr>
      <t>«Подъезд к муниципальному общеобразовательному учреждению средней общеобразовательной школе № 15 (Молодежный бульвар, дом № 10 корпус 2) с разворотной площадкой»</t>
    </r>
  </si>
  <si>
    <r>
      <t xml:space="preserve">Показатель 1
</t>
    </r>
    <r>
      <rPr>
        <sz val="11"/>
        <rFont val="Times New Roman"/>
        <family val="1"/>
        <charset val="204"/>
      </rPr>
      <t>«Площадь ремонта территории»</t>
    </r>
  </si>
  <si>
    <r>
      <rPr>
        <b/>
        <sz val="11"/>
        <rFont val="Times New Roman"/>
        <family val="1"/>
        <charset val="204"/>
      </rPr>
      <t xml:space="preserve">Мероприятие 2.45
</t>
    </r>
    <r>
      <rPr>
        <sz val="11"/>
        <rFont val="Times New Roman"/>
        <family val="1"/>
        <charset val="204"/>
      </rPr>
      <t>«Ремонт автомобильной дороги на территории города Твери по адресу: Торговый проезд (ул.П.Савельевой-10 на Торговом проезде)»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</si>
  <si>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«Протяженность содержания сетей ливневой канализации»</t>
    </r>
  </si>
  <si>
    <r>
      <t xml:space="preserve">Мероприятие 1.03
</t>
    </r>
    <r>
      <rPr>
        <sz val="11"/>
        <rFont val="Times New Roman"/>
        <family val="1"/>
        <charset val="204"/>
      </rPr>
      <t>«Внутриквартальный проезд от ул. Левитана до б-ра Гусева в г. Твери»</t>
    </r>
  </si>
  <si>
    <r>
      <rPr>
        <b/>
        <sz val="11"/>
        <rFont val="Times New Roman"/>
        <family val="1"/>
        <charset val="204"/>
      </rPr>
      <t xml:space="preserve">Мероприятие 2.36
</t>
    </r>
    <r>
      <rPr>
        <sz val="11"/>
        <rFont val="Times New Roman"/>
        <family val="1"/>
        <charset val="204"/>
      </rPr>
      <t>«Ремонт тротуаров на нижней террасе наб. Степана Разина (Старый Волжский мост - Студенческий пер.)»</t>
    </r>
  </si>
  <si>
    <r>
      <rPr>
        <b/>
        <sz val="11"/>
        <rFont val="Times New Roman"/>
        <family val="1"/>
        <charset val="204"/>
      </rPr>
      <t xml:space="preserve">Мероприятие 2.38
</t>
    </r>
    <r>
      <rPr>
        <sz val="11"/>
        <rFont val="Times New Roman"/>
        <family val="1"/>
        <charset val="204"/>
      </rPr>
      <t>«Ремонт тротуаров на пр-те Ленина (пл. Комсомольская - ул. 1-я Республиканская)»</t>
    </r>
  </si>
  <si>
    <r>
      <t xml:space="preserve">Показатель 1
</t>
    </r>
    <r>
      <rPr>
        <sz val="11"/>
        <rFont val="Times New Roman"/>
        <family val="1"/>
        <charset val="204"/>
      </rPr>
      <t>«Площадь отремонтированного тротуара»</t>
    </r>
  </si>
  <si>
    <r>
      <rPr>
        <b/>
        <sz val="11"/>
        <rFont val="Times New Roman"/>
        <family val="1"/>
        <charset val="204"/>
      </rPr>
      <t xml:space="preserve">Административное мероприятие 4.01 
</t>
    </r>
    <r>
      <rPr>
        <sz val="11"/>
        <rFont val="Times New Roman"/>
        <family val="1"/>
        <charset val="204"/>
      </rPr>
      <t>«Контроль динамики дебиторской задолженности по неналоговым доходам»</t>
    </r>
  </si>
  <si>
    <r>
      <rPr>
        <b/>
        <sz val="11"/>
        <rFont val="Times New Roman"/>
        <family val="1"/>
        <charset val="204"/>
      </rPr>
      <t xml:space="preserve">Административное мероприятие 4.02 
</t>
    </r>
    <r>
      <rPr>
        <sz val="11"/>
        <rFont val="Times New Roman"/>
        <family val="1"/>
        <charset val="204"/>
      </rPr>
      <t>«Защита законных интересов муниципального образования город Тверь, правовое сопровождение деятельности департамента»</t>
    </r>
  </si>
  <si>
    <t>Задача 4 
«Управление дебиторской задолженностью»</t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</si>
  <si>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«Доля сомнительной дебиторской задолженности»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</si>
  <si>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поданных исковых заявлений в судебные органы по взысканию неустоек (пеней, штрафов)»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</si>
  <si>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«Количество направленных исполнительных листов в службу судебных приставов для принудительного взыскания долга»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</si>
  <si>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«Доля дебиторской задолженности, утраченной к взысканию»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</si>
  <si>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«Дебиторская задолженность, возникшая и не исполненная в отчетном периоде»</t>
    </r>
  </si>
  <si>
    <r>
      <rPr>
        <b/>
        <sz val="11"/>
        <rFont val="Times New Roman"/>
        <family val="1"/>
        <charset val="204"/>
      </rPr>
      <t xml:space="preserve">Мероприятие 2.48
</t>
    </r>
    <r>
      <rPr>
        <sz val="11"/>
        <rFont val="Times New Roman"/>
        <family val="1"/>
        <charset val="204"/>
      </rPr>
      <t>«Ремонт тротуаров и модернизация линий наружного освещения на ул. А. Дементьева (ул. Крылова - ул. Советская), ул. Советская (ул. А. Дементьева - пл. Пушкина) (четная сторона)»</t>
    </r>
  </si>
  <si>
    <r>
      <rPr>
        <b/>
        <sz val="11"/>
        <rFont val="Times New Roman"/>
        <family val="1"/>
        <charset val="204"/>
      </rPr>
      <t xml:space="preserve">Мероприятие 2.49
</t>
    </r>
    <r>
      <rPr>
        <sz val="11"/>
        <rFont val="Times New Roman"/>
        <family val="1"/>
        <charset val="204"/>
      </rPr>
      <t>«Организация линии наружного освещения на бульваре Гусева (от улицы Можайского до дома № 36 на бульваре Гусева; от дома 42 на бульваре Гусева до дома № 99 на Октябрьском пр.)»</t>
    </r>
  </si>
  <si>
    <r>
      <rPr>
        <b/>
        <sz val="11"/>
        <rFont val="Times New Roman"/>
        <family val="1"/>
        <charset val="204"/>
      </rPr>
      <t xml:space="preserve">Мероприятие 2.50
</t>
    </r>
    <r>
      <rPr>
        <sz val="11"/>
        <rFont val="Times New Roman"/>
        <family val="1"/>
        <charset val="204"/>
      </rPr>
      <t>«Ремонт проезда от ул. Вагжанова до д. № 141 по ул. Вагжанова (УФСИН)»</t>
    </r>
  </si>
  <si>
    <r>
      <t xml:space="preserve">Показатель 1
</t>
    </r>
    <r>
      <rPr>
        <sz val="11"/>
        <rFont val="Times New Roman"/>
        <family val="1"/>
        <charset val="204"/>
      </rPr>
      <t>«Протяженность ремонта территории»</t>
    </r>
  </si>
  <si>
    <r>
      <t xml:space="preserve">Показатель 1
</t>
    </r>
    <r>
      <rPr>
        <sz val="11"/>
        <rFont val="Times New Roman"/>
        <family val="1"/>
        <charset val="204"/>
      </rPr>
      <t>«Протяженность линии наружного освещения»</t>
    </r>
  </si>
  <si>
    <t>ф.б.=268,5+19153,4=19421,9</t>
  </si>
  <si>
    <t>о.б.=6,7+473,9=480,6</t>
  </si>
  <si>
    <t>г.б.=232,0+1,7+118,5=352,2</t>
  </si>
  <si>
    <r>
      <t>2023</t>
    </r>
    <r>
      <rPr>
        <sz val="16"/>
        <rFont val="Times New Roman"/>
        <family val="1"/>
        <charset val="204"/>
      </rPr>
      <t xml:space="preserve">  </t>
    </r>
    <r>
      <rPr>
        <b/>
        <sz val="16"/>
        <rFont val="Times New Roman"/>
        <family val="1"/>
        <charset val="204"/>
      </rPr>
      <t>1.04 - Левитана</t>
    </r>
  </si>
  <si>
    <r>
      <rPr>
        <b/>
        <sz val="11"/>
        <rFont val="Times New Roman"/>
        <family val="1"/>
        <charset val="204"/>
      </rPr>
      <t xml:space="preserve">Мероприятие 2.46
</t>
    </r>
    <r>
      <rPr>
        <sz val="11"/>
        <rFont val="Times New Roman"/>
        <family val="1"/>
        <charset val="204"/>
      </rPr>
      <t>«Подъезд к муниципальным образовательным учреждениям с разворотной площадкой»</t>
    </r>
  </si>
  <si>
    <t>2023</t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</si>
  <si>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«Дебиторская задолженность на конец отчетного периода»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</si>
  <si>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«Динамика снижения общего объема дебиторской задолженности на конец отчетного периода»</t>
    </r>
  </si>
  <si>
    <t>считать в ручную</t>
  </si>
  <si>
    <t>считать вручную</t>
  </si>
  <si>
    <r>
      <rPr>
        <b/>
        <sz val="11"/>
        <rFont val="Times New Roman"/>
        <family val="1"/>
        <charset val="204"/>
      </rPr>
      <t xml:space="preserve">Мероприятие 2.47
</t>
    </r>
    <r>
      <rPr>
        <sz val="11"/>
        <rFont val="Times New Roman"/>
        <family val="1"/>
        <charset val="204"/>
      </rPr>
      <t>«Ремонт тротуаров на пр-те Победы (пл. Капошвара - Волоколамский пр-т)»</t>
    </r>
  </si>
  <si>
    <r>
      <rPr>
        <b/>
        <sz val="11"/>
        <rFont val="Times New Roman"/>
        <family val="1"/>
        <charset val="204"/>
      </rPr>
      <t xml:space="preserve">Мероприятие 2.37
</t>
    </r>
    <r>
      <rPr>
        <sz val="11"/>
        <rFont val="Times New Roman"/>
        <family val="1"/>
        <charset val="204"/>
      </rPr>
      <t>«Ремонт тротуаров на Волоколамском пр-те (б-р Цанова - пр-т Победы, нечетная сторона)»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</si>
  <si>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 
«Общее количество согласований»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</si>
  <si>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«Количество транспортных средств, приобретенных посредством финансовой аренды (лизинг)»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</si>
  <si>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«Степень выполнения мероприятия» </t>
    </r>
  </si>
  <si>
    <r>
      <rPr>
        <b/>
        <sz val="11"/>
        <rFont val="Times New Roman"/>
        <family val="1"/>
        <charset val="204"/>
      </rPr>
      <t>Мероприятие 3.10</t>
    </r>
    <r>
      <rPr>
        <sz val="11"/>
        <rFont val="Times New Roman"/>
        <family val="1"/>
        <charset val="204"/>
      </rPr>
      <t xml:space="preserve"> 
«Погашение кредиторской задолженности бюджетных учреждений, оказывающих услуги по содержанию автомобильных дорог общего пользования и искусственных сооружений на них»</t>
    </r>
  </si>
  <si>
    <t>«Дорожное хозяйство и общественный транспорт города Твери» на 2021-2027 годы</t>
  </si>
  <si>
    <r>
      <rPr>
        <b/>
        <sz val="11"/>
        <rFont val="Times New Roman"/>
        <family val="1"/>
        <charset val="204"/>
      </rPr>
      <t xml:space="preserve">Мероприятие 2.40
</t>
    </r>
    <r>
      <rPr>
        <sz val="11"/>
        <rFont val="Times New Roman"/>
        <family val="1"/>
        <charset val="204"/>
      </rPr>
      <t>«Ремонт тротуаров на ул. Советская (пл. Святого Благоверного Князя Михаила Тверского - ул. Салтыкова-Щедрина)»</t>
    </r>
  </si>
  <si>
    <r>
      <rPr>
        <b/>
        <sz val="11"/>
        <rFont val="Times New Roman"/>
        <family val="1"/>
        <charset val="204"/>
      </rPr>
      <t xml:space="preserve">Мероприятие 2.41
</t>
    </r>
    <r>
      <rPr>
        <sz val="11"/>
        <rFont val="Times New Roman"/>
        <family val="1"/>
        <charset val="204"/>
      </rPr>
      <t>«Выполнение работ по ремонту автомобильной дороги на территории города Твери по адресу:  ул. Кайкова (ул.Склизкова - пр-т Чайковского)»</t>
    </r>
  </si>
  <si>
    <r>
      <rPr>
        <b/>
        <sz val="11"/>
        <rFont val="Times New Roman"/>
        <family val="1"/>
        <charset val="204"/>
      </rPr>
      <t xml:space="preserve">Мероприятие 2.42
</t>
    </r>
    <r>
      <rPr>
        <sz val="11"/>
        <rFont val="Times New Roman"/>
        <family val="1"/>
        <charset val="204"/>
      </rPr>
      <t>«Выполнение работ по ремонту автомобильной дороги на территории города Твери по адресу: ул. Троицкая (Беляковский пер. - наб. реки Тьмака)»</t>
    </r>
  </si>
  <si>
    <r>
      <rPr>
        <b/>
        <sz val="11"/>
        <rFont val="Times New Roman"/>
        <family val="1"/>
        <charset val="204"/>
      </rPr>
      <t xml:space="preserve">Мероприятие 2.51
</t>
    </r>
    <r>
      <rPr>
        <sz val="11"/>
        <rFont val="Times New Roman"/>
        <family val="1"/>
        <charset val="204"/>
      </rPr>
      <t>«Ремонт тротуаров на ул. Новая Заря (ул. Академика Туполева– ул. Кропоткина)»</t>
    </r>
  </si>
  <si>
    <r>
      <rPr>
        <b/>
        <sz val="11"/>
        <rFont val="Times New Roman"/>
        <family val="1"/>
        <charset val="204"/>
      </rPr>
      <t xml:space="preserve">Мероприятие 2.52
</t>
    </r>
    <r>
      <rPr>
        <sz val="11"/>
        <rFont val="Times New Roman"/>
        <family val="1"/>
        <charset val="204"/>
      </rPr>
      <t>«Ремонт автомобильной дороги на территории города Твери по адресу: Староверский пер. (ул. Батинская - ул. Киселевская) - ул. Твериводицкая (ул. Киселевская - д. 36 на ул. Твериводицкая)»</t>
    </r>
  </si>
  <si>
    <r>
      <rPr>
        <b/>
        <sz val="11"/>
        <rFont val="Times New Roman"/>
        <family val="1"/>
        <charset val="204"/>
      </rPr>
      <t xml:space="preserve">Мероприятие 2.53
</t>
    </r>
    <r>
      <rPr>
        <sz val="11"/>
        <rFont val="Times New Roman"/>
        <family val="1"/>
        <charset val="204"/>
      </rPr>
      <t>«Установка освещения на ул. Фрунзе (от ул. П. Савельевой до ул. Планерная)»</t>
    </r>
  </si>
  <si>
    <r>
      <rPr>
        <b/>
        <sz val="11"/>
        <rFont val="Times New Roman"/>
        <family val="1"/>
        <charset val="204"/>
      </rPr>
      <t xml:space="preserve">Мероприятие 2.54
</t>
    </r>
    <r>
      <rPr>
        <sz val="11"/>
        <rFont val="Times New Roman"/>
        <family val="1"/>
        <charset val="204"/>
      </rPr>
      <t>«Ремонт автомобильной дороги на территории города Твери по адресу: проезд от переулка Смоленский до набережной реки Лазури»</t>
    </r>
  </si>
  <si>
    <r>
      <rPr>
        <b/>
        <sz val="11"/>
        <rFont val="Times New Roman"/>
        <family val="1"/>
        <charset val="204"/>
      </rPr>
      <t xml:space="preserve">Мероприятие 2.55
</t>
    </r>
    <r>
      <rPr>
        <sz val="11"/>
        <rFont val="Times New Roman"/>
        <family val="1"/>
        <charset val="204"/>
      </rPr>
      <t>«Ремонт автомобильной дороги на территории города Твери по адресу: ул. А. Каргина (ул. Дементьева - пл. Славы, д. 3)»</t>
    </r>
  </si>
  <si>
    <r>
      <rPr>
        <b/>
        <sz val="11"/>
        <rFont val="Times New Roman"/>
        <family val="1"/>
        <charset val="204"/>
      </rPr>
      <t xml:space="preserve">Мероприятие 2.56
</t>
    </r>
    <r>
      <rPr>
        <sz val="11"/>
        <rFont val="Times New Roman"/>
        <family val="1"/>
        <charset val="204"/>
      </rPr>
      <t>«Капитальный ремонт ул. Гончаровой - ул. Баррикадная - ул. Большевиков (устройство тротуаров)»</t>
    </r>
  </si>
  <si>
    <r>
      <rPr>
        <b/>
        <sz val="11"/>
        <rFont val="Times New Roman"/>
        <family val="1"/>
        <charset val="204"/>
      </rPr>
      <t xml:space="preserve">Мероприятие 2.57
</t>
    </r>
    <r>
      <rPr>
        <sz val="11"/>
        <rFont val="Times New Roman"/>
        <family val="1"/>
        <charset val="204"/>
      </rPr>
      <t>«Ремонт автомобильной дороги на территории города Твери по адресу: ул. Загородная (ул. Левитана - проезд от шоссе Бурашевское до улицы Левитана мимо родильного дома № 1 (ул. Можайского, д. 64)»</t>
    </r>
  </si>
  <si>
    <r>
      <rPr>
        <b/>
        <sz val="11"/>
        <rFont val="Times New Roman"/>
        <family val="1"/>
        <charset val="204"/>
      </rPr>
      <t xml:space="preserve">Мероприятие 2.39
</t>
    </r>
    <r>
      <rPr>
        <sz val="11"/>
        <rFont val="Times New Roman"/>
        <family val="1"/>
        <charset val="204"/>
      </rPr>
      <t>«Ремонт подъезда к ГБУК «Театр кукол» (пр-т Победы, д. 9)»</t>
    </r>
  </si>
  <si>
    <r>
      <rPr>
        <b/>
        <sz val="11"/>
        <rFont val="Times New Roman"/>
        <family val="1"/>
        <charset val="204"/>
      </rPr>
      <t xml:space="preserve">Мероприятие 2.58
</t>
    </r>
    <r>
      <rPr>
        <sz val="11"/>
        <rFont val="Times New Roman"/>
        <family val="1"/>
        <charset val="204"/>
      </rPr>
      <t>«Ремонт тротуаров на ул. Советская (Тверской пр-т - пл. Михаила Тверского), включая пл. Ленина и ул. Трехсвятская на участке от ул. Новоторжская до наб. Степана Разина»</t>
    </r>
  </si>
  <si>
    <t>Д</t>
  </si>
  <si>
    <t>И</t>
  </si>
  <si>
    <r>
      <rPr>
        <b/>
        <sz val="11"/>
        <rFont val="Times New Roman"/>
        <family val="1"/>
        <charset val="204"/>
      </rPr>
      <t>Мероприятие 2.35</t>
    </r>
    <r>
      <rPr>
        <sz val="11"/>
        <rFont val="Times New Roman"/>
        <family val="1"/>
        <charset val="204"/>
      </rPr>
      <t xml:space="preserve"> 
«Ремонт тротуара по ул.Фрунзе (на участке от ул.П. Савельевой до дома № 2 по ул.Фрунзе) в городе Твери»</t>
    </r>
  </si>
  <si>
    <r>
      <rPr>
        <b/>
        <sz val="11"/>
        <rFont val="Times New Roman"/>
        <family val="1"/>
        <charset val="204"/>
      </rPr>
      <t>Мероприятие 3.11</t>
    </r>
    <r>
      <rPr>
        <sz val="11"/>
        <rFont val="Times New Roman"/>
        <family val="1"/>
        <charset val="204"/>
      </rPr>
      <t xml:space="preserve"> 
«Правовое сопровождение деятельности подведомственных учреждений»</t>
    </r>
  </si>
  <si>
    <r>
      <rPr>
        <b/>
        <sz val="11"/>
        <rFont val="Times New Roman"/>
        <family val="1"/>
        <charset val="204"/>
      </rPr>
      <t xml:space="preserve">Мероприятие 2.59
</t>
    </r>
    <r>
      <rPr>
        <sz val="11"/>
        <rFont val="Times New Roman"/>
        <family val="1"/>
        <charset val="204"/>
      </rPr>
      <t>«Ремонт ул. Достоевского (Беляковский пер. – наб. реки Тьмака)»</t>
    </r>
  </si>
  <si>
    <r>
      <rPr>
        <b/>
        <sz val="11"/>
        <rFont val="Times New Roman"/>
        <family val="1"/>
        <charset val="204"/>
      </rPr>
      <t xml:space="preserve">Мероприятие 2.60
</t>
    </r>
    <r>
      <rPr>
        <sz val="11"/>
        <rFont val="Times New Roman"/>
        <family val="1"/>
        <charset val="204"/>
      </rPr>
      <t>«Ремонт пр-та Ленина (пл. Комсомольская – ул. 1-я Республиканская)»</t>
    </r>
  </si>
  <si>
    <r>
      <rPr>
        <b/>
        <sz val="11"/>
        <rFont val="Times New Roman"/>
        <family val="1"/>
        <charset val="204"/>
      </rPr>
      <t xml:space="preserve">Мероприятие 2.61
</t>
    </r>
    <r>
      <rPr>
        <sz val="11"/>
        <rFont val="Times New Roman"/>
        <family val="1"/>
        <charset val="204"/>
      </rPr>
      <t>«Ремонт Волоколамский пр-т – Смоленский пер. (пр-т Победы-ул. Вагжанова)»</t>
    </r>
  </si>
  <si>
    <t>Приложение 1
к постановлению Администрации города Твери
от  «24» декабря  2024 № 938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</si>
</sst>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#,##0.000"/>
  </numFmts>
  <fonts count="22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scheme val="minor"/>
    </font>
    <font>
      <b/>
      <sz val="14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u/>
      <sz val="11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9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sz val="13"/>
      <color rgb="FFFF0000"/>
      <name val="Times New Roman"/>
      <family val="1"/>
      <charset val="204"/>
    </font>
    <font>
      <u/>
      <sz val="16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6"/>
      <color rgb="FF00B050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68">
    <xf numFmtId="0" fontId="0" fillId="0" borderId="0" xfId="0"/>
    <xf numFmtId="0" fontId="1" fillId="3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3" fontId="4" fillId="3" borderId="1" xfId="0" applyNumberFormat="1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1" fontId="3" fillId="3" borderId="1" xfId="0" applyNumberFormat="1" applyFont="1" applyFill="1" applyBorder="1" applyAlignment="1">
      <alignment horizontal="center" vertical="center" wrapText="1"/>
    </xf>
    <xf numFmtId="3" fontId="3" fillId="3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3" borderId="1" xfId="0" applyFont="1" applyFill="1" applyBorder="1" applyAlignment="1">
      <alignment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Alignment="1">
      <alignment vertical="center" wrapText="1"/>
    </xf>
    <xf numFmtId="0" fontId="2" fillId="3" borderId="0" xfId="0" applyFont="1" applyFill="1" applyAlignment="1">
      <alignment vertical="center" wrapText="1"/>
    </xf>
    <xf numFmtId="49" fontId="1" fillId="3" borderId="0" xfId="0" applyNumberFormat="1" applyFont="1" applyFill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49" fontId="3" fillId="6" borderId="1" xfId="0" applyNumberFormat="1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vertical="center" wrapText="1"/>
    </xf>
    <xf numFmtId="0" fontId="3" fillId="6" borderId="1" xfId="0" applyFont="1" applyFill="1" applyBorder="1" applyAlignment="1">
      <alignment horizontal="center" vertical="center" wrapText="1"/>
    </xf>
    <xf numFmtId="164" fontId="3" fillId="6" borderId="1" xfId="0" applyNumberFormat="1" applyFont="1" applyFill="1" applyBorder="1" applyAlignment="1">
      <alignment horizontal="center" vertical="center" wrapText="1"/>
    </xf>
    <xf numFmtId="164" fontId="4" fillId="6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49" fontId="1" fillId="3" borderId="0" xfId="0" applyNumberFormat="1" applyFont="1" applyFill="1" applyAlignment="1">
      <alignment horizontal="center" vertical="center" wrapText="1"/>
    </xf>
    <xf numFmtId="164" fontId="6" fillId="3" borderId="0" xfId="0" applyNumberFormat="1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49" fontId="3" fillId="5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4" fillId="4" borderId="1" xfId="0" applyNumberFormat="1" applyFont="1" applyFill="1" applyBorder="1" applyAlignment="1">
      <alignment horizontal="center" vertical="center" wrapText="1"/>
    </xf>
    <xf numFmtId="164" fontId="9" fillId="3" borderId="0" xfId="0" applyNumberFormat="1" applyFont="1" applyFill="1" applyAlignment="1">
      <alignment horizontal="center" vertical="center" wrapText="1"/>
    </xf>
    <xf numFmtId="0" fontId="4" fillId="6" borderId="1" xfId="0" applyFont="1" applyFill="1" applyBorder="1" applyAlignment="1">
      <alignment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3" fontId="3" fillId="6" borderId="1" xfId="0" applyNumberFormat="1" applyFont="1" applyFill="1" applyBorder="1" applyAlignment="1">
      <alignment horizontal="center" vertical="center" wrapText="1"/>
    </xf>
    <xf numFmtId="49" fontId="4" fillId="6" borderId="1" xfId="0" applyNumberFormat="1" applyFont="1" applyFill="1" applyBorder="1" applyAlignment="1">
      <alignment horizontal="center" vertical="center" wrapText="1"/>
    </xf>
    <xf numFmtId="3" fontId="4" fillId="6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 wrapText="1"/>
    </xf>
    <xf numFmtId="1" fontId="7" fillId="3" borderId="1" xfId="0" applyNumberFormat="1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164" fontId="8" fillId="6" borderId="1" xfId="0" applyNumberFormat="1" applyFont="1" applyFill="1" applyBorder="1" applyAlignment="1">
      <alignment horizontal="center" vertical="center" wrapText="1"/>
    </xf>
    <xf numFmtId="165" fontId="3" fillId="3" borderId="1" xfId="0" applyNumberFormat="1" applyFont="1" applyFill="1" applyBorder="1" applyAlignment="1">
      <alignment horizontal="center" vertical="center" wrapText="1"/>
    </xf>
    <xf numFmtId="165" fontId="4" fillId="3" borderId="1" xfId="0" applyNumberFormat="1" applyFont="1" applyFill="1" applyBorder="1" applyAlignment="1">
      <alignment horizontal="center" vertical="center" wrapText="1"/>
    </xf>
    <xf numFmtId="49" fontId="11" fillId="3" borderId="0" xfId="0" applyNumberFormat="1" applyFont="1" applyFill="1" applyAlignment="1">
      <alignment horizontal="center" vertical="center" wrapText="1"/>
    </xf>
    <xf numFmtId="164" fontId="4" fillId="3" borderId="0" xfId="0" applyNumberFormat="1" applyFont="1" applyFill="1" applyAlignment="1">
      <alignment horizontal="center" vertical="center" wrapText="1"/>
    </xf>
    <xf numFmtId="49" fontId="4" fillId="3" borderId="0" xfId="0" applyNumberFormat="1" applyFont="1" applyFill="1" applyAlignment="1">
      <alignment vertical="center" wrapText="1"/>
    </xf>
    <xf numFmtId="0" fontId="4" fillId="3" borderId="0" xfId="0" applyFont="1" applyFill="1" applyAlignment="1">
      <alignment vertical="center" wrapText="1"/>
    </xf>
    <xf numFmtId="49" fontId="2" fillId="3" borderId="0" xfId="0" applyNumberFormat="1" applyFont="1" applyFill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49" fontId="12" fillId="3" borderId="0" xfId="0" applyNumberFormat="1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49" fontId="13" fillId="3" borderId="0" xfId="0" applyNumberFormat="1" applyFont="1" applyFill="1" applyAlignment="1">
      <alignment horizontal="left" vertical="center" wrapText="1"/>
    </xf>
    <xf numFmtId="49" fontId="14" fillId="3" borderId="0" xfId="0" applyNumberFormat="1" applyFont="1" applyFill="1" applyAlignment="1">
      <alignment horizontal="center" vertical="center" wrapText="1"/>
    </xf>
    <xf numFmtId="164" fontId="14" fillId="3" borderId="0" xfId="0" applyNumberFormat="1" applyFont="1" applyFill="1" applyAlignment="1">
      <alignment horizontal="center" vertical="center" wrapText="1"/>
    </xf>
    <xf numFmtId="49" fontId="14" fillId="3" borderId="0" xfId="0" applyNumberFormat="1" applyFont="1" applyFill="1" applyAlignment="1">
      <alignment horizontal="left" vertical="center" wrapText="1"/>
    </xf>
    <xf numFmtId="49" fontId="15" fillId="3" borderId="0" xfId="0" applyNumberFormat="1" applyFont="1" applyFill="1" applyAlignment="1">
      <alignment vertical="center" wrapText="1"/>
    </xf>
    <xf numFmtId="49" fontId="16" fillId="3" borderId="0" xfId="0" applyNumberFormat="1" applyFont="1" applyFill="1" applyAlignment="1">
      <alignment horizontal="left" vertical="center" wrapText="1"/>
    </xf>
    <xf numFmtId="49" fontId="16" fillId="3" borderId="0" xfId="0" applyNumberFormat="1" applyFont="1" applyFill="1" applyAlignment="1">
      <alignment vertical="center" wrapText="1"/>
    </xf>
    <xf numFmtId="4" fontId="15" fillId="3" borderId="0" xfId="0" applyNumberFormat="1" applyFont="1" applyFill="1" applyAlignment="1">
      <alignment horizontal="left" vertical="center" wrapText="1"/>
    </xf>
    <xf numFmtId="49" fontId="15" fillId="3" borderId="0" xfId="0" applyNumberFormat="1" applyFont="1" applyFill="1" applyAlignment="1">
      <alignment horizontal="left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49" fontId="9" fillId="3" borderId="0" xfId="0" applyNumberFormat="1" applyFont="1" applyFill="1" applyAlignment="1">
      <alignment horizontal="left" vertical="center" wrapText="1"/>
    </xf>
    <xf numFmtId="49" fontId="14" fillId="7" borderId="0" xfId="0" applyNumberFormat="1" applyFont="1" applyFill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4" fontId="14" fillId="3" borderId="0" xfId="0" applyNumberFormat="1" applyFont="1" applyFill="1" applyAlignment="1">
      <alignment horizontal="left" vertical="center" wrapText="1"/>
    </xf>
    <xf numFmtId="4" fontId="13" fillId="3" borderId="0" xfId="0" applyNumberFormat="1" applyFont="1" applyFill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164" fontId="17" fillId="3" borderId="0" xfId="0" applyNumberFormat="1" applyFont="1" applyFill="1" applyAlignment="1">
      <alignment horizontal="center" vertical="center" wrapText="1"/>
    </xf>
    <xf numFmtId="49" fontId="11" fillId="3" borderId="0" xfId="0" applyNumberFormat="1" applyFont="1" applyFill="1" applyAlignment="1">
      <alignment vertical="center" wrapText="1"/>
    </xf>
    <xf numFmtId="0" fontId="11" fillId="3" borderId="0" xfId="0" applyFont="1" applyFill="1" applyAlignment="1">
      <alignment vertical="center" wrapText="1"/>
    </xf>
    <xf numFmtId="164" fontId="8" fillId="3" borderId="0" xfId="0" applyNumberFormat="1" applyFont="1" applyFill="1" applyAlignment="1">
      <alignment horizontal="center" vertical="center" wrapText="1"/>
    </xf>
    <xf numFmtId="49" fontId="8" fillId="3" borderId="0" xfId="0" applyNumberFormat="1" applyFont="1" applyFill="1" applyAlignment="1">
      <alignment vertical="center" wrapText="1"/>
    </xf>
    <xf numFmtId="0" fontId="8" fillId="3" borderId="0" xfId="0" applyFont="1" applyFill="1" applyAlignment="1">
      <alignment vertical="center" wrapText="1"/>
    </xf>
    <xf numFmtId="49" fontId="15" fillId="3" borderId="0" xfId="0" applyNumberFormat="1" applyFont="1" applyFill="1" applyAlignment="1">
      <alignment horizontal="center" vertical="center" wrapText="1"/>
    </xf>
    <xf numFmtId="164" fontId="15" fillId="6" borderId="0" xfId="0" applyNumberFormat="1" applyFont="1" applyFill="1" applyBorder="1" applyAlignment="1">
      <alignment horizontal="center" vertical="center" wrapText="1"/>
    </xf>
    <xf numFmtId="49" fontId="14" fillId="2" borderId="0" xfId="0" applyNumberFormat="1" applyFont="1" applyFill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 wrapText="1"/>
    </xf>
    <xf numFmtId="2" fontId="16" fillId="3" borderId="0" xfId="0" applyNumberFormat="1" applyFont="1" applyFill="1" applyAlignment="1">
      <alignment horizontal="left" vertical="center" wrapText="1"/>
    </xf>
    <xf numFmtId="0" fontId="7" fillId="0" borderId="0" xfId="0" applyFont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164" fontId="7" fillId="0" borderId="0" xfId="0" applyNumberFormat="1" applyFont="1" applyAlignment="1">
      <alignment horizontal="center" vertical="center" wrapText="1"/>
    </xf>
    <xf numFmtId="164" fontId="7" fillId="3" borderId="1" xfId="0" applyNumberFormat="1" applyFont="1" applyFill="1" applyBorder="1" applyAlignment="1">
      <alignment horizontal="center" vertical="center" wrapText="1"/>
    </xf>
    <xf numFmtId="3" fontId="7" fillId="3" borderId="1" xfId="0" applyNumberFormat="1" applyFont="1" applyFill="1" applyBorder="1" applyAlignment="1">
      <alignment horizontal="center" vertical="center" wrapText="1"/>
    </xf>
    <xf numFmtId="165" fontId="7" fillId="3" borderId="1" xfId="0" applyNumberFormat="1" applyFont="1" applyFill="1" applyBorder="1" applyAlignment="1">
      <alignment horizontal="center" vertical="center" wrapText="1"/>
    </xf>
    <xf numFmtId="3" fontId="7" fillId="6" borderId="1" xfId="0" applyNumberFormat="1" applyFont="1" applyFill="1" applyBorder="1" applyAlignment="1">
      <alignment horizontal="center" vertical="center" wrapText="1"/>
    </xf>
    <xf numFmtId="4" fontId="7" fillId="3" borderId="1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165" fontId="3" fillId="6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9" fontId="17" fillId="3" borderId="0" xfId="0" applyNumberFormat="1" applyFont="1" applyFill="1" applyAlignment="1">
      <alignment horizontal="left" vertical="center" wrapText="1"/>
    </xf>
    <xf numFmtId="0" fontId="7" fillId="0" borderId="0" xfId="0" applyFont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164" fontId="8" fillId="4" borderId="1" xfId="0" applyNumberFormat="1" applyFont="1" applyFill="1" applyBorder="1" applyAlignment="1">
      <alignment horizontal="center" vertical="center" wrapText="1"/>
    </xf>
    <xf numFmtId="49" fontId="19" fillId="3" borderId="0" xfId="0" applyNumberFormat="1" applyFont="1" applyFill="1" applyAlignment="1">
      <alignment horizontal="left" vertical="center" wrapText="1"/>
    </xf>
    <xf numFmtId="0" fontId="20" fillId="3" borderId="0" xfId="0" applyFont="1" applyFill="1" applyAlignment="1">
      <alignment horizontal="left" vertical="center" wrapText="1"/>
    </xf>
    <xf numFmtId="0" fontId="3" fillId="3" borderId="1" xfId="0" applyFont="1" applyFill="1" applyBorder="1" applyAlignment="1">
      <alignment vertical="top" wrapText="1"/>
    </xf>
    <xf numFmtId="164" fontId="3" fillId="3" borderId="1" xfId="0" applyNumberFormat="1" applyFont="1" applyFill="1" applyBorder="1" applyAlignment="1">
      <alignment horizontal="left" vertical="center" wrapText="1"/>
    </xf>
    <xf numFmtId="3" fontId="3" fillId="3" borderId="1" xfId="0" applyNumberFormat="1" applyFont="1" applyFill="1" applyBorder="1" applyAlignment="1">
      <alignment horizontal="left" vertical="center" wrapText="1"/>
    </xf>
    <xf numFmtId="49" fontId="14" fillId="8" borderId="0" xfId="0" applyNumberFormat="1" applyFont="1" applyFill="1" applyAlignment="1">
      <alignment horizontal="left" vertical="center" wrapText="1"/>
    </xf>
    <xf numFmtId="49" fontId="13" fillId="2" borderId="0" xfId="0" applyNumberFormat="1" applyFont="1" applyFill="1" applyAlignment="1">
      <alignment horizontal="left" vertical="center" wrapText="1"/>
    </xf>
    <xf numFmtId="49" fontId="21" fillId="3" borderId="0" xfId="0" applyNumberFormat="1" applyFont="1" applyFill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3" borderId="0" xfId="0" applyFont="1" applyFill="1" applyAlignment="1">
      <alignment horizontal="right" vertical="center" wrapText="1"/>
    </xf>
    <xf numFmtId="0" fontId="7" fillId="0" borderId="0" xfId="0" applyFont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7" fillId="3" borderId="0" xfId="0" applyFont="1" applyFill="1" applyAlignment="1">
      <alignment horizontal="right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top" wrapText="1"/>
    </xf>
    <xf numFmtId="0" fontId="4" fillId="4" borderId="1" xfId="0" applyFont="1" applyFill="1" applyBorder="1" applyAlignment="1">
      <alignment vertical="top" wrapText="1"/>
    </xf>
    <xf numFmtId="164" fontId="8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3" fillId="3" borderId="0" xfId="0" applyFont="1" applyFill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vertical="top" wrapText="1"/>
    </xf>
    <xf numFmtId="0" fontId="3" fillId="2" borderId="4" xfId="0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vertical="center" wrapText="1"/>
    </xf>
    <xf numFmtId="0" fontId="1" fillId="2" borderId="0" xfId="0" applyFont="1" applyFill="1" applyAlignment="1">
      <alignment vertical="center" wrapText="1"/>
    </xf>
    <xf numFmtId="164" fontId="4" fillId="6" borderId="0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3" fillId="3" borderId="0" xfId="0" applyFont="1" applyFill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49" fontId="13" fillId="3" borderId="5" xfId="0" applyNumberFormat="1" applyFont="1" applyFill="1" applyBorder="1" applyAlignment="1">
      <alignment horizontal="left" vertical="center" wrapText="1"/>
    </xf>
    <xf numFmtId="0" fontId="3" fillId="6" borderId="2" xfId="0" applyFont="1" applyFill="1" applyBorder="1" applyAlignment="1">
      <alignment horizontal="left" vertical="center" wrapText="1"/>
    </xf>
    <xf numFmtId="0" fontId="3" fillId="6" borderId="3" xfId="0" applyFont="1" applyFill="1" applyBorder="1" applyAlignment="1">
      <alignment horizontal="left" vertical="center" wrapText="1"/>
    </xf>
    <xf numFmtId="0" fontId="3" fillId="6" borderId="4" xfId="0" applyFont="1" applyFill="1" applyBorder="1" applyAlignment="1">
      <alignment horizontal="left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4" fillId="6" borderId="2" xfId="0" applyFont="1" applyFill="1" applyBorder="1" applyAlignment="1">
      <alignment horizontal="left" vertical="center" wrapText="1"/>
    </xf>
    <xf numFmtId="0" fontId="4" fillId="6" borderId="3" xfId="0" applyFont="1" applyFill="1" applyBorder="1" applyAlignment="1">
      <alignment horizontal="left" vertical="center" wrapText="1"/>
    </xf>
    <xf numFmtId="0" fontId="4" fillId="6" borderId="4" xfId="0" applyFont="1" applyFill="1" applyBorder="1" applyAlignment="1">
      <alignment horizontal="left" vertical="center" wrapText="1"/>
    </xf>
    <xf numFmtId="0" fontId="18" fillId="3" borderId="0" xfId="0" applyFont="1" applyFill="1" applyAlignment="1">
      <alignment horizontal="left" wrapText="1"/>
    </xf>
    <xf numFmtId="0" fontId="7" fillId="0" borderId="0" xfId="0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3" fillId="3" borderId="0" xfId="0" applyFont="1" applyFill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38"/>
  <sheetViews>
    <sheetView tabSelected="1" view="pageBreakPreview" topLeftCell="A2" zoomScale="70" zoomScaleNormal="70" zoomScaleSheetLayoutView="70" zoomScalePageLayoutView="80" workbookViewId="0">
      <selection activeCell="V2" sqref="V2:AB2"/>
    </sheetView>
  </sheetViews>
  <sheetFormatPr defaultColWidth="8.7109375" defaultRowHeight="20.25" outlineLevelCol="1" x14ac:dyDescent="0.25"/>
  <cols>
    <col min="1" max="9" width="2.28515625" style="31" customWidth="1"/>
    <col min="10" max="16" width="2.7109375" style="31" customWidth="1"/>
    <col min="17" max="17" width="3.28515625" style="31" customWidth="1"/>
    <col min="18" max="18" width="72.140625" style="32" customWidth="1"/>
    <col min="19" max="19" width="7.28515625" style="32" customWidth="1"/>
    <col min="20" max="20" width="12" style="101" customWidth="1"/>
    <col min="21" max="21" width="12.7109375" style="31" customWidth="1"/>
    <col min="22" max="22" width="11.7109375" style="31" customWidth="1"/>
    <col min="23" max="23" width="12.28515625" style="145" customWidth="1"/>
    <col min="24" max="24" width="12.28515625" style="31" customWidth="1"/>
    <col min="25" max="26" width="12.140625" style="134" customWidth="1"/>
    <col min="27" max="27" width="13.42578125" style="33" customWidth="1"/>
    <col min="28" max="28" width="11.28515625" style="31" customWidth="1"/>
    <col min="29" max="29" width="46.28515625" style="71" customWidth="1" outlineLevel="1"/>
    <col min="30" max="30" width="25" style="17" customWidth="1" outlineLevel="1"/>
    <col min="31" max="31" width="26.140625" style="17" customWidth="1"/>
    <col min="32" max="33" width="8.7109375" style="1"/>
    <col min="34" max="16384" width="8.7109375" style="18"/>
  </cols>
  <sheetData>
    <row r="1" spans="1:33" ht="45" hidden="1" customHeight="1" x14ac:dyDescent="0.25">
      <c r="V1" s="161" t="s">
        <v>43</v>
      </c>
      <c r="W1" s="161"/>
      <c r="X1" s="161"/>
      <c r="Y1" s="161"/>
      <c r="Z1" s="161"/>
      <c r="AA1" s="161"/>
      <c r="AB1" s="161"/>
    </row>
    <row r="2" spans="1:33" ht="41.45" customHeight="1" x14ac:dyDescent="0.25">
      <c r="A2" s="112"/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"/>
      <c r="S2" s="11"/>
      <c r="T2" s="112"/>
      <c r="U2" s="112"/>
      <c r="V2" s="165" t="s">
        <v>250</v>
      </c>
      <c r="W2" s="165"/>
      <c r="X2" s="165"/>
      <c r="Y2" s="165"/>
      <c r="Z2" s="165"/>
      <c r="AA2" s="165"/>
      <c r="AB2" s="165"/>
      <c r="AC2" s="76"/>
    </row>
    <row r="3" spans="1:33" ht="24" customHeight="1" x14ac:dyDescent="0.25">
      <c r="A3" s="125"/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1"/>
      <c r="S3" s="11"/>
      <c r="T3" s="125"/>
      <c r="U3" s="125"/>
      <c r="V3" s="126"/>
      <c r="W3" s="147"/>
      <c r="X3" s="129"/>
      <c r="Y3" s="136"/>
      <c r="Z3" s="136"/>
      <c r="AA3" s="126"/>
      <c r="AB3" s="126"/>
      <c r="AC3" s="76"/>
    </row>
    <row r="4" spans="1:33" ht="13.15" customHeight="1" x14ac:dyDescent="0.25">
      <c r="A4" s="164" t="s">
        <v>45</v>
      </c>
      <c r="B4" s="164"/>
      <c r="C4" s="164"/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  <c r="P4" s="164"/>
      <c r="Q4" s="164"/>
      <c r="R4" s="164"/>
      <c r="S4" s="164"/>
      <c r="T4" s="164"/>
      <c r="U4" s="164"/>
      <c r="V4" s="164"/>
      <c r="W4" s="164"/>
      <c r="X4" s="164"/>
      <c r="Y4" s="164"/>
      <c r="Z4" s="164"/>
      <c r="AA4" s="164"/>
      <c r="AB4" s="164"/>
      <c r="AC4" s="76"/>
    </row>
    <row r="5" spans="1:33" x14ac:dyDescent="0.25">
      <c r="A5" s="164" t="s">
        <v>42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76"/>
    </row>
    <row r="6" spans="1:33" ht="13.15" customHeight="1" x14ac:dyDescent="0.25">
      <c r="A6" s="164" t="s">
        <v>230</v>
      </c>
      <c r="B6" s="164"/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164"/>
      <c r="V6" s="164"/>
      <c r="W6" s="164"/>
      <c r="X6" s="164"/>
      <c r="Y6" s="164"/>
      <c r="Z6" s="164"/>
      <c r="AA6" s="164"/>
      <c r="AB6" s="164"/>
      <c r="AC6" s="76"/>
    </row>
    <row r="7" spans="1:33" ht="13.15" customHeight="1" x14ac:dyDescent="0.25">
      <c r="A7" s="164" t="s">
        <v>41</v>
      </c>
      <c r="B7" s="164"/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  <c r="Q7" s="164"/>
      <c r="R7" s="164"/>
      <c r="S7" s="164"/>
      <c r="T7" s="164"/>
      <c r="U7" s="164"/>
      <c r="V7" s="164"/>
      <c r="W7" s="164"/>
      <c r="X7" s="164"/>
      <c r="Y7" s="164"/>
      <c r="Z7" s="164"/>
      <c r="AA7" s="164"/>
      <c r="AB7" s="164"/>
    </row>
    <row r="8" spans="1:33" x14ac:dyDescent="0.25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52"/>
      <c r="S8" s="52"/>
      <c r="T8" s="102"/>
      <c r="U8" s="99"/>
      <c r="V8" s="114"/>
      <c r="W8" s="146"/>
      <c r="X8" s="127"/>
      <c r="Y8" s="135"/>
      <c r="Z8" s="135"/>
      <c r="AA8" s="52"/>
      <c r="AB8" s="52"/>
    </row>
    <row r="9" spans="1:33" x14ac:dyDescent="0.25">
      <c r="A9" s="163" t="s">
        <v>5</v>
      </c>
      <c r="B9" s="163"/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163"/>
      <c r="N9" s="163"/>
      <c r="O9" s="163"/>
      <c r="P9" s="163"/>
      <c r="Q9" s="163"/>
      <c r="R9" s="163"/>
      <c r="S9" s="163"/>
      <c r="T9" s="163"/>
      <c r="U9" s="163"/>
      <c r="V9" s="163"/>
      <c r="W9" s="163"/>
      <c r="X9" s="163"/>
      <c r="Y9" s="163"/>
      <c r="Z9" s="163"/>
      <c r="AA9" s="163"/>
      <c r="AB9" s="163"/>
    </row>
    <row r="10" spans="1:33" ht="16.149999999999999" customHeight="1" x14ac:dyDescent="0.25">
      <c r="A10" s="163" t="s">
        <v>230</v>
      </c>
      <c r="B10" s="163"/>
      <c r="C10" s="163"/>
      <c r="D10" s="163"/>
      <c r="E10" s="163"/>
      <c r="F10" s="163"/>
      <c r="G10" s="163"/>
      <c r="H10" s="163"/>
      <c r="I10" s="163"/>
      <c r="J10" s="163"/>
      <c r="K10" s="163"/>
      <c r="L10" s="163"/>
      <c r="M10" s="163"/>
      <c r="N10" s="163"/>
      <c r="O10" s="163"/>
      <c r="P10" s="163"/>
      <c r="Q10" s="163"/>
      <c r="R10" s="163"/>
      <c r="S10" s="163"/>
      <c r="T10" s="163"/>
      <c r="U10" s="163"/>
      <c r="V10" s="163"/>
      <c r="W10" s="163"/>
      <c r="X10" s="163"/>
      <c r="Y10" s="163"/>
      <c r="Z10" s="163"/>
      <c r="AA10" s="163"/>
      <c r="AB10" s="163"/>
    </row>
    <row r="11" spans="1:33" ht="24" customHeight="1" x14ac:dyDescent="0.25">
      <c r="A11" s="162" t="s">
        <v>92</v>
      </c>
      <c r="B11" s="162"/>
      <c r="C11" s="162"/>
      <c r="D11" s="162"/>
      <c r="E11" s="162"/>
      <c r="F11" s="162"/>
      <c r="G11" s="162"/>
      <c r="H11" s="162"/>
      <c r="I11" s="162"/>
      <c r="J11" s="162"/>
      <c r="K11" s="162"/>
      <c r="L11" s="162"/>
      <c r="M11" s="162"/>
      <c r="N11" s="162"/>
      <c r="O11" s="162"/>
      <c r="P11" s="162"/>
      <c r="Q11" s="162"/>
      <c r="R11" s="162"/>
      <c r="S11" s="162"/>
      <c r="T11" s="162"/>
      <c r="U11" s="162"/>
      <c r="V11" s="162"/>
      <c r="W11" s="162"/>
      <c r="X11" s="162"/>
      <c r="Y11" s="162"/>
      <c r="Z11" s="162"/>
      <c r="AA11" s="162"/>
      <c r="AB11" s="162"/>
    </row>
    <row r="12" spans="1:33" x14ac:dyDescent="0.25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11"/>
      <c r="S12" s="11"/>
      <c r="T12" s="81"/>
      <c r="U12" s="103"/>
      <c r="AA12" s="26"/>
      <c r="AB12" s="27"/>
    </row>
    <row r="13" spans="1:33" s="19" customFormat="1" ht="33.6" customHeight="1" x14ac:dyDescent="0.25">
      <c r="A13" s="166" t="s">
        <v>9</v>
      </c>
      <c r="B13" s="166"/>
      <c r="C13" s="166"/>
      <c r="D13" s="166"/>
      <c r="E13" s="166"/>
      <c r="F13" s="166"/>
      <c r="G13" s="166"/>
      <c r="H13" s="166"/>
      <c r="I13" s="166"/>
      <c r="J13" s="166"/>
      <c r="K13" s="166"/>
      <c r="L13" s="166"/>
      <c r="M13" s="166"/>
      <c r="N13" s="166"/>
      <c r="O13" s="166"/>
      <c r="P13" s="166"/>
      <c r="Q13" s="166"/>
      <c r="R13" s="166" t="s">
        <v>6</v>
      </c>
      <c r="S13" s="166" t="s">
        <v>7</v>
      </c>
      <c r="T13" s="166" t="s">
        <v>36</v>
      </c>
      <c r="U13" s="166"/>
      <c r="V13" s="166"/>
      <c r="W13" s="166"/>
      <c r="X13" s="166"/>
      <c r="Y13" s="166"/>
      <c r="Z13" s="137"/>
      <c r="AA13" s="166" t="s">
        <v>3</v>
      </c>
      <c r="AB13" s="167"/>
      <c r="AC13" s="71"/>
      <c r="AD13" s="29"/>
      <c r="AE13" s="29"/>
      <c r="AF13" s="28"/>
      <c r="AG13" s="28"/>
    </row>
    <row r="14" spans="1:33" s="19" customFormat="1" ht="65.45" customHeight="1" x14ac:dyDescent="0.25">
      <c r="A14" s="166" t="s">
        <v>38</v>
      </c>
      <c r="B14" s="166"/>
      <c r="C14" s="166"/>
      <c r="D14" s="166" t="s">
        <v>0</v>
      </c>
      <c r="E14" s="166"/>
      <c r="F14" s="166" t="s">
        <v>13</v>
      </c>
      <c r="G14" s="166"/>
      <c r="H14" s="166" t="s">
        <v>14</v>
      </c>
      <c r="I14" s="166"/>
      <c r="J14" s="166"/>
      <c r="K14" s="166"/>
      <c r="L14" s="166"/>
      <c r="M14" s="166"/>
      <c r="N14" s="166"/>
      <c r="O14" s="166"/>
      <c r="P14" s="166"/>
      <c r="Q14" s="166"/>
      <c r="R14" s="167"/>
      <c r="S14" s="167"/>
      <c r="T14" s="100">
        <v>2021</v>
      </c>
      <c r="U14" s="110">
        <v>2022</v>
      </c>
      <c r="V14" s="115">
        <v>2023</v>
      </c>
      <c r="W14" s="148">
        <v>2024</v>
      </c>
      <c r="X14" s="128">
        <v>2025</v>
      </c>
      <c r="Y14" s="137">
        <v>2026</v>
      </c>
      <c r="Z14" s="137">
        <v>2027</v>
      </c>
      <c r="AA14" s="54" t="s">
        <v>4</v>
      </c>
      <c r="AB14" s="54" t="s">
        <v>32</v>
      </c>
      <c r="AC14" s="71"/>
      <c r="AD14" s="29"/>
      <c r="AE14" s="29"/>
      <c r="AF14" s="28"/>
      <c r="AG14" s="28"/>
    </row>
    <row r="15" spans="1:33" s="70" customFormat="1" x14ac:dyDescent="0.25">
      <c r="A15" s="67">
        <v>1</v>
      </c>
      <c r="B15" s="67">
        <v>2</v>
      </c>
      <c r="C15" s="67">
        <v>3</v>
      </c>
      <c r="D15" s="67">
        <v>4</v>
      </c>
      <c r="E15" s="67">
        <v>5</v>
      </c>
      <c r="F15" s="67">
        <v>6</v>
      </c>
      <c r="G15" s="67">
        <v>7</v>
      </c>
      <c r="H15" s="67">
        <v>8</v>
      </c>
      <c r="I15" s="67">
        <v>9</v>
      </c>
      <c r="J15" s="67">
        <v>10</v>
      </c>
      <c r="K15" s="67">
        <v>11</v>
      </c>
      <c r="L15" s="67">
        <v>12</v>
      </c>
      <c r="M15" s="67">
        <v>13</v>
      </c>
      <c r="N15" s="67">
        <v>14</v>
      </c>
      <c r="O15" s="67">
        <v>15</v>
      </c>
      <c r="P15" s="67">
        <v>16</v>
      </c>
      <c r="Q15" s="67">
        <v>17</v>
      </c>
      <c r="R15" s="67">
        <v>18</v>
      </c>
      <c r="S15" s="67">
        <v>19</v>
      </c>
      <c r="T15" s="67">
        <v>20</v>
      </c>
      <c r="U15" s="67">
        <v>21</v>
      </c>
      <c r="V15" s="67">
        <v>22</v>
      </c>
      <c r="W15" s="67">
        <v>23</v>
      </c>
      <c r="X15" s="67">
        <v>24</v>
      </c>
      <c r="Y15" s="67">
        <v>25</v>
      </c>
      <c r="Z15" s="67">
        <v>26</v>
      </c>
      <c r="AA15" s="67">
        <v>27</v>
      </c>
      <c r="AB15" s="67">
        <v>28</v>
      </c>
      <c r="AC15" s="71"/>
      <c r="AD15" s="68"/>
      <c r="AE15" s="68"/>
      <c r="AF15" s="69"/>
      <c r="AG15" s="69"/>
    </row>
    <row r="16" spans="1:33" s="1" customFormat="1" ht="34.15" customHeight="1" x14ac:dyDescent="0.25">
      <c r="A16" s="45"/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6" t="s">
        <v>26</v>
      </c>
      <c r="S16" s="47" t="s">
        <v>33</v>
      </c>
      <c r="T16" s="48">
        <f t="shared" ref="T16:Z16" si="0">T24+T419</f>
        <v>2416571.8999999994</v>
      </c>
      <c r="U16" s="48">
        <f t="shared" si="0"/>
        <v>2005674.5</v>
      </c>
      <c r="V16" s="48">
        <f t="shared" si="0"/>
        <v>2172727.8000000003</v>
      </c>
      <c r="W16" s="48">
        <f t="shared" si="0"/>
        <v>2396514.8000000003</v>
      </c>
      <c r="X16" s="48">
        <f t="shared" si="0"/>
        <v>1194470.8999999999</v>
      </c>
      <c r="Y16" s="48">
        <f t="shared" si="0"/>
        <v>1280768.6000000001</v>
      </c>
      <c r="Z16" s="48">
        <f t="shared" si="0"/>
        <v>1480764.7999999998</v>
      </c>
      <c r="AA16" s="48">
        <f>AA24+AA419</f>
        <v>12947493.300000001</v>
      </c>
      <c r="AB16" s="47">
        <v>2027</v>
      </c>
      <c r="AC16" s="71"/>
      <c r="AD16" s="17"/>
      <c r="AE16" s="17"/>
    </row>
    <row r="17" spans="1:33" s="10" customFormat="1" ht="42.6" customHeight="1" x14ac:dyDescent="0.25">
      <c r="A17" s="14"/>
      <c r="B17" s="14"/>
      <c r="C17" s="14"/>
      <c r="D17" s="14"/>
      <c r="E17" s="14"/>
      <c r="F17" s="14"/>
      <c r="G17" s="14"/>
      <c r="H17" s="13"/>
      <c r="I17" s="14"/>
      <c r="J17" s="14"/>
      <c r="K17" s="14"/>
      <c r="L17" s="14"/>
      <c r="M17" s="14"/>
      <c r="N17" s="14"/>
      <c r="O17" s="14"/>
      <c r="P17" s="14"/>
      <c r="Q17" s="14"/>
      <c r="R17" s="12" t="s">
        <v>73</v>
      </c>
      <c r="S17" s="6"/>
      <c r="T17" s="5"/>
      <c r="U17" s="104"/>
      <c r="V17" s="3"/>
      <c r="W17" s="3"/>
      <c r="X17" s="3"/>
      <c r="Y17" s="3"/>
      <c r="Z17" s="3"/>
      <c r="AA17" s="3"/>
      <c r="AB17" s="6"/>
      <c r="AC17" s="71"/>
      <c r="AD17" s="17"/>
      <c r="AE17" s="17"/>
      <c r="AF17" s="1"/>
      <c r="AG17" s="1"/>
    </row>
    <row r="18" spans="1:33" s="10" customFormat="1" ht="54" customHeight="1" x14ac:dyDescent="0.25">
      <c r="A18" s="14"/>
      <c r="B18" s="14"/>
      <c r="C18" s="14"/>
      <c r="D18" s="14"/>
      <c r="E18" s="14"/>
      <c r="F18" s="14"/>
      <c r="G18" s="14"/>
      <c r="H18" s="13"/>
      <c r="I18" s="14"/>
      <c r="J18" s="14"/>
      <c r="K18" s="14"/>
      <c r="L18" s="14"/>
      <c r="M18" s="14"/>
      <c r="N18" s="14"/>
      <c r="O18" s="14"/>
      <c r="P18" s="14"/>
      <c r="Q18" s="14"/>
      <c r="R18" s="7" t="s">
        <v>74</v>
      </c>
      <c r="S18" s="6" t="s">
        <v>1</v>
      </c>
      <c r="T18" s="5">
        <v>67.3</v>
      </c>
      <c r="U18" s="5">
        <v>79.599999999999994</v>
      </c>
      <c r="V18" s="5">
        <v>80.900000000000006</v>
      </c>
      <c r="W18" s="5">
        <v>85</v>
      </c>
      <c r="X18" s="5">
        <v>85</v>
      </c>
      <c r="Y18" s="5">
        <v>85</v>
      </c>
      <c r="Z18" s="5">
        <v>85</v>
      </c>
      <c r="AA18" s="3">
        <f>Y18</f>
        <v>85</v>
      </c>
      <c r="AB18" s="6">
        <v>2027</v>
      </c>
      <c r="AC18" s="71"/>
      <c r="AD18" s="17"/>
      <c r="AE18" s="17"/>
      <c r="AF18" s="1"/>
      <c r="AG18" s="1"/>
    </row>
    <row r="19" spans="1:33" s="10" customFormat="1" ht="45" x14ac:dyDescent="0.25">
      <c r="A19" s="14"/>
      <c r="B19" s="14"/>
      <c r="C19" s="14"/>
      <c r="D19" s="14"/>
      <c r="E19" s="14"/>
      <c r="F19" s="14"/>
      <c r="G19" s="14"/>
      <c r="H19" s="13"/>
      <c r="I19" s="14"/>
      <c r="J19" s="14"/>
      <c r="K19" s="14"/>
      <c r="L19" s="14"/>
      <c r="M19" s="14"/>
      <c r="N19" s="14"/>
      <c r="O19" s="14"/>
      <c r="P19" s="14"/>
      <c r="Q19" s="14"/>
      <c r="R19" s="7" t="s">
        <v>75</v>
      </c>
      <c r="S19" s="6" t="s">
        <v>34</v>
      </c>
      <c r="T19" s="5">
        <f>T27</f>
        <v>11.4</v>
      </c>
      <c r="U19" s="5">
        <f>U27</f>
        <v>11.4</v>
      </c>
      <c r="V19" s="5"/>
      <c r="W19" s="5"/>
      <c r="X19" s="5"/>
      <c r="Y19" s="5"/>
      <c r="Z19" s="5"/>
      <c r="AA19" s="3">
        <v>11.4</v>
      </c>
      <c r="AB19" s="6">
        <v>2022</v>
      </c>
      <c r="AC19" s="71"/>
      <c r="AD19" s="17"/>
      <c r="AE19" s="17"/>
      <c r="AF19" s="1"/>
      <c r="AG19" s="1"/>
    </row>
    <row r="20" spans="1:33" s="10" customFormat="1" ht="30" x14ac:dyDescent="0.25">
      <c r="A20" s="14"/>
      <c r="B20" s="14"/>
      <c r="C20" s="14"/>
      <c r="D20" s="14"/>
      <c r="E20" s="14"/>
      <c r="F20" s="14"/>
      <c r="G20" s="14"/>
      <c r="H20" s="13"/>
      <c r="I20" s="14"/>
      <c r="J20" s="14"/>
      <c r="K20" s="14"/>
      <c r="L20" s="14"/>
      <c r="M20" s="14"/>
      <c r="N20" s="14"/>
      <c r="O20" s="14"/>
      <c r="P20" s="14"/>
      <c r="Q20" s="14"/>
      <c r="R20" s="7" t="s">
        <v>76</v>
      </c>
      <c r="S20" s="6" t="s">
        <v>34</v>
      </c>
      <c r="T20" s="5">
        <v>13.4</v>
      </c>
      <c r="U20" s="5">
        <f>U69+U70</f>
        <v>15.555999999999999</v>
      </c>
      <c r="V20" s="59">
        <f t="shared" ref="V20:Y20" si="1">V69+V70</f>
        <v>13.805</v>
      </c>
      <c r="W20" s="59">
        <f>W69+W70</f>
        <v>75.545000000000002</v>
      </c>
      <c r="X20" s="59">
        <f t="shared" si="1"/>
        <v>42.457000000000001</v>
      </c>
      <c r="Y20" s="59">
        <f t="shared" si="1"/>
        <v>32.424999999999997</v>
      </c>
      <c r="Z20" s="59">
        <f t="shared" ref="Z20" si="2">Z69+Z70</f>
        <v>32.424999999999997</v>
      </c>
      <c r="AA20" s="60">
        <f>T20+U20+V20+W20+X20+Y20+Z20</f>
        <v>225.613</v>
      </c>
      <c r="AB20" s="6">
        <v>2027</v>
      </c>
      <c r="AC20" s="122" t="s">
        <v>222</v>
      </c>
      <c r="AD20" s="17"/>
      <c r="AE20" s="17"/>
      <c r="AF20" s="1"/>
      <c r="AG20" s="1"/>
    </row>
    <row r="21" spans="1:33" s="10" customFormat="1" ht="31.5" customHeight="1" x14ac:dyDescent="0.25">
      <c r="A21" s="14"/>
      <c r="B21" s="14"/>
      <c r="C21" s="14"/>
      <c r="D21" s="14"/>
      <c r="E21" s="14"/>
      <c r="F21" s="14"/>
      <c r="G21" s="14"/>
      <c r="H21" s="13"/>
      <c r="I21" s="14"/>
      <c r="J21" s="14"/>
      <c r="K21" s="14"/>
      <c r="L21" s="14"/>
      <c r="M21" s="14"/>
      <c r="N21" s="14"/>
      <c r="O21" s="14"/>
      <c r="P21" s="14"/>
      <c r="Q21" s="14"/>
      <c r="R21" s="7" t="s">
        <v>77</v>
      </c>
      <c r="S21" s="6" t="s">
        <v>34</v>
      </c>
      <c r="T21" s="5">
        <f t="shared" ref="T21:Y21" si="3">T341</f>
        <v>7130.4</v>
      </c>
      <c r="U21" s="5">
        <f t="shared" si="3"/>
        <v>7130.4</v>
      </c>
      <c r="V21" s="5">
        <f t="shared" si="3"/>
        <v>7182.5</v>
      </c>
      <c r="W21" s="5">
        <f t="shared" si="3"/>
        <v>7182.5</v>
      </c>
      <c r="X21" s="5">
        <f t="shared" si="3"/>
        <v>7182.5</v>
      </c>
      <c r="Y21" s="5">
        <f t="shared" si="3"/>
        <v>7182.5</v>
      </c>
      <c r="Z21" s="5">
        <f t="shared" ref="Z21" si="4">Z341</f>
        <v>7182.5</v>
      </c>
      <c r="AA21" s="3">
        <f>Y21</f>
        <v>7182.5</v>
      </c>
      <c r="AB21" s="6">
        <v>2027</v>
      </c>
      <c r="AC21" s="71"/>
      <c r="AD21" s="17"/>
      <c r="AE21" s="17"/>
      <c r="AF21" s="1"/>
      <c r="AG21" s="1"/>
    </row>
    <row r="22" spans="1:33" s="10" customFormat="1" ht="63" hidden="1" customHeight="1" x14ac:dyDescent="0.25">
      <c r="A22" s="14"/>
      <c r="B22" s="14"/>
      <c r="C22" s="14"/>
      <c r="D22" s="14"/>
      <c r="E22" s="14"/>
      <c r="F22" s="14"/>
      <c r="G22" s="14"/>
      <c r="H22" s="13"/>
      <c r="I22" s="14"/>
      <c r="J22" s="14"/>
      <c r="K22" s="14"/>
      <c r="L22" s="14"/>
      <c r="M22" s="14"/>
      <c r="N22" s="14"/>
      <c r="O22" s="14"/>
      <c r="P22" s="14"/>
      <c r="Q22" s="14"/>
      <c r="R22" s="7" t="s">
        <v>78</v>
      </c>
      <c r="S22" s="6" t="s">
        <v>34</v>
      </c>
      <c r="T22" s="5" t="e">
        <f>#REF!</f>
        <v>#REF!</v>
      </c>
      <c r="U22" s="104" t="e">
        <f>#REF!</f>
        <v>#REF!</v>
      </c>
      <c r="V22" s="5" t="e">
        <f>#REF!</f>
        <v>#REF!</v>
      </c>
      <c r="W22" s="5"/>
      <c r="X22" s="5"/>
      <c r="Y22" s="5"/>
      <c r="Z22" s="5"/>
      <c r="AA22" s="3" t="e">
        <f>T22+U22+V22+W22+X22+Y22</f>
        <v>#REF!</v>
      </c>
      <c r="AB22" s="6">
        <v>2026</v>
      </c>
      <c r="AC22" s="71"/>
      <c r="AD22" s="17"/>
      <c r="AE22" s="17"/>
      <c r="AF22" s="1"/>
      <c r="AG22" s="1"/>
    </row>
    <row r="23" spans="1:33" s="10" customFormat="1" ht="30" hidden="1" x14ac:dyDescent="0.25">
      <c r="A23" s="14"/>
      <c r="B23" s="14"/>
      <c r="C23" s="14"/>
      <c r="D23" s="14"/>
      <c r="E23" s="14"/>
      <c r="F23" s="14"/>
      <c r="G23" s="14"/>
      <c r="H23" s="13"/>
      <c r="I23" s="14"/>
      <c r="J23" s="14"/>
      <c r="K23" s="14"/>
      <c r="L23" s="14"/>
      <c r="M23" s="14"/>
      <c r="N23" s="14"/>
      <c r="O23" s="14"/>
      <c r="P23" s="14"/>
      <c r="Q23" s="14"/>
      <c r="R23" s="7" t="s">
        <v>79</v>
      </c>
      <c r="S23" s="6" t="s">
        <v>35</v>
      </c>
      <c r="T23" s="5">
        <f t="shared" ref="T23:Y23" si="5">T428</f>
        <v>848</v>
      </c>
      <c r="U23" s="104">
        <f t="shared" si="5"/>
        <v>864</v>
      </c>
      <c r="V23" s="5">
        <f t="shared" si="5"/>
        <v>0</v>
      </c>
      <c r="W23" s="5">
        <f t="shared" si="5"/>
        <v>0</v>
      </c>
      <c r="X23" s="5">
        <f t="shared" si="5"/>
        <v>0</v>
      </c>
      <c r="Y23" s="5">
        <f t="shared" si="5"/>
        <v>0</v>
      </c>
      <c r="Z23" s="5">
        <f t="shared" ref="Z23" si="6">Z428</f>
        <v>0</v>
      </c>
      <c r="AA23" s="3">
        <f>T23+U23+V23+W23+X23+Y23</f>
        <v>1712</v>
      </c>
      <c r="AB23" s="6">
        <v>2026</v>
      </c>
      <c r="AC23" s="71"/>
      <c r="AD23" s="17"/>
      <c r="AE23" s="17"/>
      <c r="AF23" s="1"/>
      <c r="AG23" s="1"/>
    </row>
    <row r="24" spans="1:33" ht="36.6" customHeight="1" x14ac:dyDescent="0.25">
      <c r="A24" s="34"/>
      <c r="B24" s="34"/>
      <c r="C24" s="34"/>
      <c r="D24" s="34" t="s">
        <v>10</v>
      </c>
      <c r="E24" s="34" t="s">
        <v>20</v>
      </c>
      <c r="F24" s="34" t="s">
        <v>10</v>
      </c>
      <c r="G24" s="34" t="s">
        <v>19</v>
      </c>
      <c r="H24" s="34" t="s">
        <v>10</v>
      </c>
      <c r="I24" s="34" t="s">
        <v>18</v>
      </c>
      <c r="J24" s="34" t="s">
        <v>11</v>
      </c>
      <c r="K24" s="34" t="s">
        <v>10</v>
      </c>
      <c r="L24" s="34" t="s">
        <v>10</v>
      </c>
      <c r="M24" s="34" t="s">
        <v>10</v>
      </c>
      <c r="N24" s="34" t="s">
        <v>10</v>
      </c>
      <c r="O24" s="34" t="s">
        <v>10</v>
      </c>
      <c r="P24" s="34" t="s">
        <v>10</v>
      </c>
      <c r="Q24" s="34" t="s">
        <v>10</v>
      </c>
      <c r="R24" s="35" t="s">
        <v>80</v>
      </c>
      <c r="S24" s="36" t="s">
        <v>33</v>
      </c>
      <c r="T24" s="37">
        <f t="shared" ref="T24:Z24" si="7">T25+T68+T340</f>
        <v>2416571.8999999994</v>
      </c>
      <c r="U24" s="37">
        <f t="shared" si="7"/>
        <v>2005674.5</v>
      </c>
      <c r="V24" s="37">
        <f t="shared" si="7"/>
        <v>2172727.8000000003</v>
      </c>
      <c r="W24" s="37">
        <f t="shared" si="7"/>
        <v>2396514.8000000003</v>
      </c>
      <c r="X24" s="37">
        <f t="shared" si="7"/>
        <v>1194470.8999999999</v>
      </c>
      <c r="Y24" s="37">
        <f t="shared" si="7"/>
        <v>1280768.6000000001</v>
      </c>
      <c r="Z24" s="37">
        <f t="shared" si="7"/>
        <v>1480764.7999999998</v>
      </c>
      <c r="AA24" s="37">
        <f>T24+U24+V24+W24+X24+Y24+Z24</f>
        <v>12947493.300000001</v>
      </c>
      <c r="AB24" s="36">
        <v>2027</v>
      </c>
      <c r="AC24" s="72"/>
      <c r="AD24" s="29"/>
    </row>
    <row r="25" spans="1:33" s="20" customFormat="1" ht="42.75" x14ac:dyDescent="0.25">
      <c r="A25" s="39"/>
      <c r="B25" s="39"/>
      <c r="C25" s="39"/>
      <c r="D25" s="39" t="s">
        <v>10</v>
      </c>
      <c r="E25" s="39" t="s">
        <v>20</v>
      </c>
      <c r="F25" s="39" t="s">
        <v>10</v>
      </c>
      <c r="G25" s="39" t="s">
        <v>19</v>
      </c>
      <c r="H25" s="39" t="s">
        <v>10</v>
      </c>
      <c r="I25" s="39" t="s">
        <v>18</v>
      </c>
      <c r="J25" s="39" t="s">
        <v>11</v>
      </c>
      <c r="K25" s="39" t="s">
        <v>10</v>
      </c>
      <c r="L25" s="39" t="s">
        <v>11</v>
      </c>
      <c r="M25" s="39" t="s">
        <v>10</v>
      </c>
      <c r="N25" s="39" t="s">
        <v>10</v>
      </c>
      <c r="O25" s="39" t="s">
        <v>10</v>
      </c>
      <c r="P25" s="39" t="s">
        <v>10</v>
      </c>
      <c r="Q25" s="39" t="s">
        <v>10</v>
      </c>
      <c r="R25" s="40" t="s">
        <v>25</v>
      </c>
      <c r="S25" s="41" t="s">
        <v>33</v>
      </c>
      <c r="T25" s="42">
        <f>T30+T32+T39+T41+T46+T51+T56+T60+T62+T64+T66</f>
        <v>150316.1</v>
      </c>
      <c r="U25" s="42">
        <f t="shared" ref="U25:Y25" si="8">U30+U32+U39+U41+U46+U51+U56+U60+U62+U64+U66</f>
        <v>157246.9</v>
      </c>
      <c r="V25" s="42">
        <f>V30+V32+V39+V41+V46+V51+V56+V60+V62+V64+V66</f>
        <v>34440.199999999997</v>
      </c>
      <c r="W25" s="42">
        <f t="shared" si="8"/>
        <v>4031.7</v>
      </c>
      <c r="X25" s="42">
        <f t="shared" si="8"/>
        <v>10000</v>
      </c>
      <c r="Y25" s="42">
        <f t="shared" si="8"/>
        <v>5664.9</v>
      </c>
      <c r="Z25" s="42">
        <f t="shared" ref="Z25" si="9">Z30+Z32+Z39+Z41+Z46+Z51+Z56+Z60+Z62+Z64+Z66</f>
        <v>5661.1</v>
      </c>
      <c r="AA25" s="42">
        <f>T25+U25+V25+W25+X25+Y25+Z25</f>
        <v>367360.9</v>
      </c>
      <c r="AB25" s="41">
        <v>2027</v>
      </c>
      <c r="AC25" s="73"/>
      <c r="AD25" s="65"/>
      <c r="AE25" s="15"/>
      <c r="AF25" s="16"/>
      <c r="AG25" s="16"/>
    </row>
    <row r="26" spans="1:33" s="2" customFormat="1" ht="29.25" x14ac:dyDescent="0.25">
      <c r="A26" s="13"/>
      <c r="B26" s="13"/>
      <c r="C26" s="13"/>
      <c r="D26" s="13"/>
      <c r="E26" s="13"/>
      <c r="F26" s="13"/>
      <c r="G26" s="13"/>
      <c r="H26" s="13"/>
      <c r="I26" s="14"/>
      <c r="J26" s="13"/>
      <c r="K26" s="13"/>
      <c r="L26" s="13"/>
      <c r="M26" s="13"/>
      <c r="N26" s="13"/>
      <c r="O26" s="13"/>
      <c r="P26" s="13"/>
      <c r="Q26" s="13"/>
      <c r="R26" s="12" t="s">
        <v>50</v>
      </c>
      <c r="S26" s="6" t="s">
        <v>2</v>
      </c>
      <c r="T26" s="5">
        <f>T36</f>
        <v>0.6</v>
      </c>
      <c r="U26" s="5">
        <f>U36+U45</f>
        <v>1.159</v>
      </c>
      <c r="V26" s="5"/>
      <c r="W26" s="5"/>
      <c r="X26" s="5"/>
      <c r="Y26" s="5"/>
      <c r="Z26" s="5"/>
      <c r="AA26" s="3">
        <f>T26+U26+V26+W26+X26+Y26</f>
        <v>1.7589999999999999</v>
      </c>
      <c r="AB26" s="6">
        <v>2022</v>
      </c>
      <c r="AC26" s="73"/>
      <c r="AD26" s="61"/>
      <c r="AE26" s="15"/>
      <c r="AF26" s="16"/>
      <c r="AG26" s="16"/>
    </row>
    <row r="27" spans="1:33" s="2" customFormat="1" ht="30" x14ac:dyDescent="0.25">
      <c r="A27" s="13"/>
      <c r="B27" s="13"/>
      <c r="C27" s="13"/>
      <c r="D27" s="13"/>
      <c r="E27" s="13"/>
      <c r="F27" s="13"/>
      <c r="G27" s="13"/>
      <c r="H27" s="13"/>
      <c r="I27" s="14"/>
      <c r="J27" s="13"/>
      <c r="K27" s="13"/>
      <c r="L27" s="13"/>
      <c r="M27" s="13"/>
      <c r="N27" s="13"/>
      <c r="O27" s="13"/>
      <c r="P27" s="13"/>
      <c r="Q27" s="13"/>
      <c r="R27" s="12" t="s">
        <v>51</v>
      </c>
      <c r="S27" s="6" t="s">
        <v>34</v>
      </c>
      <c r="T27" s="5">
        <f>T37</f>
        <v>11.4</v>
      </c>
      <c r="U27" s="5">
        <f>U37</f>
        <v>11.4</v>
      </c>
      <c r="V27" s="5"/>
      <c r="W27" s="5"/>
      <c r="X27" s="5"/>
      <c r="Y27" s="5"/>
      <c r="Z27" s="5"/>
      <c r="AA27" s="3">
        <f>AA37</f>
        <v>11.4</v>
      </c>
      <c r="AB27" s="6">
        <v>2022</v>
      </c>
      <c r="AC27" s="73"/>
      <c r="AD27" s="61"/>
      <c r="AE27" s="15"/>
      <c r="AF27" s="16"/>
      <c r="AG27" s="16"/>
    </row>
    <row r="28" spans="1:33" s="2" customFormat="1" ht="44.25" x14ac:dyDescent="0.25">
      <c r="A28" s="13"/>
      <c r="B28" s="13"/>
      <c r="C28" s="13"/>
      <c r="D28" s="13"/>
      <c r="E28" s="13"/>
      <c r="F28" s="13"/>
      <c r="G28" s="13"/>
      <c r="H28" s="13"/>
      <c r="I28" s="14"/>
      <c r="J28" s="13"/>
      <c r="K28" s="13"/>
      <c r="L28" s="13"/>
      <c r="M28" s="13"/>
      <c r="N28" s="13"/>
      <c r="O28" s="13"/>
      <c r="P28" s="13"/>
      <c r="Q28" s="13"/>
      <c r="R28" s="12" t="s">
        <v>52</v>
      </c>
      <c r="S28" s="6" t="s">
        <v>2</v>
      </c>
      <c r="T28" s="5">
        <f>T31</f>
        <v>0.3</v>
      </c>
      <c r="U28" s="104"/>
      <c r="V28" s="5"/>
      <c r="W28" s="5"/>
      <c r="X28" s="5"/>
      <c r="Y28" s="5"/>
      <c r="Z28" s="5"/>
      <c r="AA28" s="3">
        <f>T28+U28+V28+W28+X28+Y28</f>
        <v>0.3</v>
      </c>
      <c r="AB28" s="6">
        <v>2021</v>
      </c>
      <c r="AC28" s="74"/>
      <c r="AD28" s="15"/>
      <c r="AE28" s="15"/>
      <c r="AF28" s="16"/>
      <c r="AG28" s="16"/>
    </row>
    <row r="29" spans="1:33" s="2" customFormat="1" ht="44.25" x14ac:dyDescent="0.25">
      <c r="A29" s="13"/>
      <c r="B29" s="13"/>
      <c r="C29" s="13"/>
      <c r="D29" s="13"/>
      <c r="E29" s="13"/>
      <c r="F29" s="13"/>
      <c r="G29" s="13"/>
      <c r="H29" s="13"/>
      <c r="I29" s="14"/>
      <c r="J29" s="13"/>
      <c r="K29" s="13"/>
      <c r="L29" s="13"/>
      <c r="M29" s="13"/>
      <c r="N29" s="13"/>
      <c r="O29" s="13"/>
      <c r="P29" s="13"/>
      <c r="Q29" s="13"/>
      <c r="R29" s="12" t="s">
        <v>100</v>
      </c>
      <c r="S29" s="6" t="s">
        <v>30</v>
      </c>
      <c r="T29" s="9"/>
      <c r="U29" s="9">
        <f>U50</f>
        <v>2</v>
      </c>
      <c r="V29" s="9">
        <f t="shared" ref="V29:Z29" si="10">V50</f>
        <v>3</v>
      </c>
      <c r="W29" s="9">
        <f t="shared" si="10"/>
        <v>9</v>
      </c>
      <c r="X29" s="9">
        <f t="shared" si="10"/>
        <v>3</v>
      </c>
      <c r="Y29" s="9">
        <f t="shared" si="10"/>
        <v>12</v>
      </c>
      <c r="Z29" s="9">
        <f t="shared" si="10"/>
        <v>12</v>
      </c>
      <c r="AA29" s="4">
        <f>T29+U29+V29+W29+X29+Y29+Z29</f>
        <v>41</v>
      </c>
      <c r="AB29" s="6">
        <v>2027</v>
      </c>
      <c r="AC29" s="85"/>
      <c r="AD29" s="15"/>
      <c r="AE29" s="15"/>
      <c r="AF29" s="16"/>
      <c r="AG29" s="16"/>
    </row>
    <row r="30" spans="1:33" s="2" customFormat="1" ht="30" x14ac:dyDescent="0.25">
      <c r="A30" s="21" t="s">
        <v>10</v>
      </c>
      <c r="B30" s="21" t="s">
        <v>11</v>
      </c>
      <c r="C30" s="21" t="s">
        <v>12</v>
      </c>
      <c r="D30" s="21" t="s">
        <v>10</v>
      </c>
      <c r="E30" s="21" t="s">
        <v>20</v>
      </c>
      <c r="F30" s="21" t="s">
        <v>10</v>
      </c>
      <c r="G30" s="21" t="s">
        <v>19</v>
      </c>
      <c r="H30" s="21" t="s">
        <v>10</v>
      </c>
      <c r="I30" s="21" t="s">
        <v>18</v>
      </c>
      <c r="J30" s="21" t="s">
        <v>11</v>
      </c>
      <c r="K30" s="21" t="s">
        <v>10</v>
      </c>
      <c r="L30" s="21" t="s">
        <v>11</v>
      </c>
      <c r="M30" s="21" t="s">
        <v>10</v>
      </c>
      <c r="N30" s="21" t="s">
        <v>10</v>
      </c>
      <c r="O30" s="21" t="s">
        <v>10</v>
      </c>
      <c r="P30" s="21" t="s">
        <v>10</v>
      </c>
      <c r="Q30" s="21" t="s">
        <v>22</v>
      </c>
      <c r="R30" s="22" t="s">
        <v>47</v>
      </c>
      <c r="S30" s="23" t="s">
        <v>33</v>
      </c>
      <c r="T30" s="25">
        <f>18000-5624.5</f>
        <v>12375.5</v>
      </c>
      <c r="U30" s="58"/>
      <c r="V30" s="58"/>
      <c r="W30" s="25"/>
      <c r="X30" s="58"/>
      <c r="Y30" s="25"/>
      <c r="Z30" s="25"/>
      <c r="AA30" s="25">
        <f>T30+U30+V30+W30+X30+Y30</f>
        <v>12375.5</v>
      </c>
      <c r="AB30" s="23">
        <v>2021</v>
      </c>
      <c r="AC30" s="71"/>
      <c r="AD30" s="17"/>
      <c r="AE30" s="15"/>
      <c r="AF30" s="16"/>
      <c r="AG30" s="16"/>
    </row>
    <row r="31" spans="1:33" s="16" customFormat="1" ht="29.25" x14ac:dyDescent="0.25">
      <c r="A31" s="13"/>
      <c r="B31" s="13"/>
      <c r="C31" s="13"/>
      <c r="D31" s="13"/>
      <c r="E31" s="13"/>
      <c r="F31" s="13"/>
      <c r="G31" s="13"/>
      <c r="H31" s="13"/>
      <c r="I31" s="14"/>
      <c r="J31" s="13"/>
      <c r="K31" s="13"/>
      <c r="L31" s="13"/>
      <c r="M31" s="13"/>
      <c r="N31" s="13"/>
      <c r="O31" s="13"/>
      <c r="P31" s="13"/>
      <c r="Q31" s="13"/>
      <c r="R31" s="12" t="s">
        <v>48</v>
      </c>
      <c r="S31" s="6" t="s">
        <v>2</v>
      </c>
      <c r="T31" s="5">
        <v>0.3</v>
      </c>
      <c r="U31" s="104"/>
      <c r="V31" s="104"/>
      <c r="W31" s="5"/>
      <c r="X31" s="104"/>
      <c r="Y31" s="5"/>
      <c r="Z31" s="5"/>
      <c r="AA31" s="3">
        <f>T31</f>
        <v>0.3</v>
      </c>
      <c r="AB31" s="6">
        <v>2021</v>
      </c>
      <c r="AC31" s="71"/>
      <c r="AD31" s="15"/>
      <c r="AE31" s="15"/>
    </row>
    <row r="32" spans="1:33" s="16" customFormat="1" ht="19.5" customHeight="1" x14ac:dyDescent="0.25">
      <c r="A32" s="21" t="s">
        <v>10</v>
      </c>
      <c r="B32" s="21" t="s">
        <v>11</v>
      </c>
      <c r="C32" s="21" t="s">
        <v>12</v>
      </c>
      <c r="D32" s="21" t="s">
        <v>10</v>
      </c>
      <c r="E32" s="21" t="s">
        <v>20</v>
      </c>
      <c r="F32" s="21" t="s">
        <v>10</v>
      </c>
      <c r="G32" s="21" t="s">
        <v>19</v>
      </c>
      <c r="H32" s="21" t="s">
        <v>10</v>
      </c>
      <c r="I32" s="21" t="s">
        <v>18</v>
      </c>
      <c r="J32" s="21" t="s">
        <v>11</v>
      </c>
      <c r="K32" s="21" t="s">
        <v>10</v>
      </c>
      <c r="L32" s="21" t="s">
        <v>11</v>
      </c>
      <c r="M32" s="21" t="s">
        <v>10</v>
      </c>
      <c r="N32" s="21" t="s">
        <v>10</v>
      </c>
      <c r="O32" s="21" t="s">
        <v>10</v>
      </c>
      <c r="P32" s="21" t="s">
        <v>10</v>
      </c>
      <c r="Q32" s="21" t="s">
        <v>10</v>
      </c>
      <c r="R32" s="157" t="s">
        <v>98</v>
      </c>
      <c r="S32" s="153" t="s">
        <v>33</v>
      </c>
      <c r="T32" s="25">
        <f>T34+T35+T33</f>
        <v>114895.09999999999</v>
      </c>
      <c r="U32" s="25">
        <f>U34+U35+U33</f>
        <v>34339.9</v>
      </c>
      <c r="V32" s="58"/>
      <c r="W32" s="25"/>
      <c r="X32" s="58"/>
      <c r="Y32" s="25"/>
      <c r="Z32" s="25"/>
      <c r="AA32" s="25">
        <f t="shared" ref="AA32:AA35" si="11">SUM(T32:Y32)</f>
        <v>149235</v>
      </c>
      <c r="AB32" s="23">
        <v>2022</v>
      </c>
      <c r="AC32" s="74"/>
      <c r="AD32" s="30"/>
      <c r="AE32" s="15"/>
    </row>
    <row r="33" spans="1:32" s="16" customFormat="1" ht="19.5" customHeight="1" x14ac:dyDescent="0.25">
      <c r="A33" s="21" t="s">
        <v>10</v>
      </c>
      <c r="B33" s="21" t="s">
        <v>11</v>
      </c>
      <c r="C33" s="21" t="s">
        <v>12</v>
      </c>
      <c r="D33" s="21" t="s">
        <v>10</v>
      </c>
      <c r="E33" s="21" t="s">
        <v>20</v>
      </c>
      <c r="F33" s="21" t="s">
        <v>10</v>
      </c>
      <c r="G33" s="21" t="s">
        <v>19</v>
      </c>
      <c r="H33" s="21" t="s">
        <v>10</v>
      </c>
      <c r="I33" s="21" t="s">
        <v>18</v>
      </c>
      <c r="J33" s="21" t="s">
        <v>11</v>
      </c>
      <c r="K33" s="21" t="s">
        <v>10</v>
      </c>
      <c r="L33" s="21" t="s">
        <v>11</v>
      </c>
      <c r="M33" s="21" t="s">
        <v>10</v>
      </c>
      <c r="N33" s="21" t="s">
        <v>10</v>
      </c>
      <c r="O33" s="21" t="s">
        <v>18</v>
      </c>
      <c r="P33" s="21" t="s">
        <v>17</v>
      </c>
      <c r="Q33" s="21" t="s">
        <v>19</v>
      </c>
      <c r="R33" s="158"/>
      <c r="S33" s="154"/>
      <c r="T33" s="24">
        <f>828.1+330+110.4-330</f>
        <v>938.5</v>
      </c>
      <c r="U33" s="24">
        <f>420.5-30.5</f>
        <v>390</v>
      </c>
      <c r="V33" s="58"/>
      <c r="W33" s="25"/>
      <c r="X33" s="58"/>
      <c r="Y33" s="25"/>
      <c r="Z33" s="25"/>
      <c r="AA33" s="25">
        <f t="shared" si="11"/>
        <v>1328.5</v>
      </c>
      <c r="AB33" s="23">
        <v>2022</v>
      </c>
      <c r="AC33" s="74"/>
      <c r="AD33" s="30"/>
      <c r="AE33" s="15"/>
    </row>
    <row r="34" spans="1:32" s="16" customFormat="1" ht="19.5" customHeight="1" x14ac:dyDescent="0.25">
      <c r="A34" s="21" t="s">
        <v>10</v>
      </c>
      <c r="B34" s="21" t="s">
        <v>11</v>
      </c>
      <c r="C34" s="21" t="s">
        <v>12</v>
      </c>
      <c r="D34" s="21" t="s">
        <v>10</v>
      </c>
      <c r="E34" s="21" t="s">
        <v>20</v>
      </c>
      <c r="F34" s="21" t="s">
        <v>10</v>
      </c>
      <c r="G34" s="21" t="s">
        <v>19</v>
      </c>
      <c r="H34" s="21" t="s">
        <v>10</v>
      </c>
      <c r="I34" s="21" t="s">
        <v>18</v>
      </c>
      <c r="J34" s="21" t="s">
        <v>11</v>
      </c>
      <c r="K34" s="21" t="s">
        <v>10</v>
      </c>
      <c r="L34" s="21" t="s">
        <v>11</v>
      </c>
      <c r="M34" s="21" t="s">
        <v>40</v>
      </c>
      <c r="N34" s="21" t="s">
        <v>10</v>
      </c>
      <c r="O34" s="21" t="s">
        <v>18</v>
      </c>
      <c r="P34" s="21" t="s">
        <v>17</v>
      </c>
      <c r="Q34" s="21" t="s">
        <v>19</v>
      </c>
      <c r="R34" s="158"/>
      <c r="S34" s="154"/>
      <c r="T34" s="24">
        <f>3869.5+7526.2</f>
        <v>11395.7</v>
      </c>
      <c r="U34" s="24">
        <v>3395</v>
      </c>
      <c r="V34" s="55"/>
      <c r="W34" s="24"/>
      <c r="X34" s="55"/>
      <c r="Y34" s="24"/>
      <c r="Z34" s="24"/>
      <c r="AA34" s="25">
        <f t="shared" si="11"/>
        <v>14790.7</v>
      </c>
      <c r="AB34" s="23">
        <v>2022</v>
      </c>
      <c r="AC34" s="74"/>
      <c r="AD34" s="30"/>
      <c r="AE34" s="15"/>
    </row>
    <row r="35" spans="1:32" s="16" customFormat="1" ht="20.25" customHeight="1" x14ac:dyDescent="0.25">
      <c r="A35" s="21" t="s">
        <v>10</v>
      </c>
      <c r="B35" s="21" t="s">
        <v>11</v>
      </c>
      <c r="C35" s="21" t="s">
        <v>12</v>
      </c>
      <c r="D35" s="21" t="s">
        <v>10</v>
      </c>
      <c r="E35" s="21" t="s">
        <v>20</v>
      </c>
      <c r="F35" s="21" t="s">
        <v>10</v>
      </c>
      <c r="G35" s="21" t="s">
        <v>19</v>
      </c>
      <c r="H35" s="21" t="s">
        <v>10</v>
      </c>
      <c r="I35" s="21" t="s">
        <v>18</v>
      </c>
      <c r="J35" s="21" t="s">
        <v>11</v>
      </c>
      <c r="K35" s="21" t="s">
        <v>10</v>
      </c>
      <c r="L35" s="21" t="s">
        <v>11</v>
      </c>
      <c r="M35" s="21" t="s">
        <v>11</v>
      </c>
      <c r="N35" s="21" t="s">
        <v>10</v>
      </c>
      <c r="O35" s="21" t="s">
        <v>18</v>
      </c>
      <c r="P35" s="21" t="s">
        <v>17</v>
      </c>
      <c r="Q35" s="21" t="s">
        <v>19</v>
      </c>
      <c r="R35" s="159"/>
      <c r="S35" s="155"/>
      <c r="T35" s="24">
        <f>34825.4+67735.5</f>
        <v>102560.9</v>
      </c>
      <c r="U35" s="24">
        <v>30554.9</v>
      </c>
      <c r="V35" s="55"/>
      <c r="W35" s="24"/>
      <c r="X35" s="55"/>
      <c r="Y35" s="24"/>
      <c r="Z35" s="24"/>
      <c r="AA35" s="25">
        <f t="shared" si="11"/>
        <v>133115.79999999999</v>
      </c>
      <c r="AB35" s="23">
        <v>2022</v>
      </c>
      <c r="AC35" s="85"/>
      <c r="AD35" s="30"/>
      <c r="AE35" s="15"/>
    </row>
    <row r="36" spans="1:32" s="16" customFormat="1" ht="29.25" x14ac:dyDescent="0.25">
      <c r="A36" s="13"/>
      <c r="B36" s="13"/>
      <c r="C36" s="13"/>
      <c r="D36" s="13"/>
      <c r="E36" s="13"/>
      <c r="F36" s="13"/>
      <c r="G36" s="13"/>
      <c r="H36" s="13"/>
      <c r="I36" s="14"/>
      <c r="J36" s="13"/>
      <c r="K36" s="13"/>
      <c r="L36" s="13"/>
      <c r="M36" s="13"/>
      <c r="N36" s="13"/>
      <c r="O36" s="13"/>
      <c r="P36" s="13"/>
      <c r="Q36" s="13"/>
      <c r="R36" s="12" t="s">
        <v>142</v>
      </c>
      <c r="S36" s="84" t="s">
        <v>2</v>
      </c>
      <c r="T36" s="5">
        <v>0.6</v>
      </c>
      <c r="U36" s="59">
        <v>0.67900000000000005</v>
      </c>
      <c r="V36" s="106"/>
      <c r="W36" s="59"/>
      <c r="X36" s="106"/>
      <c r="Y36" s="59"/>
      <c r="Z36" s="59"/>
      <c r="AA36" s="60">
        <f>U36</f>
        <v>0.67900000000000005</v>
      </c>
      <c r="AB36" s="6">
        <v>2022</v>
      </c>
      <c r="AC36" s="74"/>
      <c r="AD36" s="30"/>
      <c r="AE36" s="15"/>
    </row>
    <row r="37" spans="1:32" s="16" customFormat="1" ht="30" x14ac:dyDescent="0.25">
      <c r="A37" s="13"/>
      <c r="B37" s="13"/>
      <c r="C37" s="13"/>
      <c r="D37" s="13"/>
      <c r="E37" s="13"/>
      <c r="F37" s="13"/>
      <c r="G37" s="13"/>
      <c r="H37" s="13"/>
      <c r="I37" s="14"/>
      <c r="J37" s="13"/>
      <c r="K37" s="13"/>
      <c r="L37" s="13"/>
      <c r="M37" s="13"/>
      <c r="N37" s="13"/>
      <c r="O37" s="13"/>
      <c r="P37" s="13"/>
      <c r="Q37" s="13"/>
      <c r="R37" s="12" t="s">
        <v>143</v>
      </c>
      <c r="S37" s="6" t="s">
        <v>34</v>
      </c>
      <c r="T37" s="5">
        <v>11.4</v>
      </c>
      <c r="U37" s="5">
        <v>11.4</v>
      </c>
      <c r="V37" s="105"/>
      <c r="W37" s="9"/>
      <c r="X37" s="105"/>
      <c r="Y37" s="9"/>
      <c r="Z37" s="9"/>
      <c r="AA37" s="3">
        <v>11.4</v>
      </c>
      <c r="AB37" s="8">
        <v>2022</v>
      </c>
      <c r="AC37" s="74"/>
      <c r="AD37" s="30"/>
      <c r="AE37" s="15"/>
    </row>
    <row r="38" spans="1:32" s="16" customFormat="1" ht="29.25" x14ac:dyDescent="0.25">
      <c r="A38" s="13"/>
      <c r="B38" s="13"/>
      <c r="C38" s="13"/>
      <c r="D38" s="13"/>
      <c r="E38" s="13"/>
      <c r="F38" s="13"/>
      <c r="G38" s="13"/>
      <c r="H38" s="13"/>
      <c r="I38" s="14"/>
      <c r="J38" s="13"/>
      <c r="K38" s="13"/>
      <c r="L38" s="13"/>
      <c r="M38" s="13"/>
      <c r="N38" s="13"/>
      <c r="O38" s="13"/>
      <c r="P38" s="13"/>
      <c r="Q38" s="13"/>
      <c r="R38" s="12" t="s">
        <v>141</v>
      </c>
      <c r="S38" s="6" t="s">
        <v>1</v>
      </c>
      <c r="T38" s="5">
        <v>100</v>
      </c>
      <c r="U38" s="5">
        <v>100</v>
      </c>
      <c r="V38" s="105"/>
      <c r="W38" s="9"/>
      <c r="X38" s="105"/>
      <c r="Y38" s="9"/>
      <c r="Z38" s="9"/>
      <c r="AA38" s="3">
        <v>100</v>
      </c>
      <c r="AB38" s="8">
        <v>2022</v>
      </c>
      <c r="AC38" s="96"/>
      <c r="AD38" s="30"/>
      <c r="AE38" s="15"/>
    </row>
    <row r="39" spans="1:32" s="16" customFormat="1" ht="30" x14ac:dyDescent="0.25">
      <c r="A39" s="21" t="s">
        <v>10</v>
      </c>
      <c r="B39" s="21" t="s">
        <v>11</v>
      </c>
      <c r="C39" s="21" t="s">
        <v>12</v>
      </c>
      <c r="D39" s="21" t="s">
        <v>10</v>
      </c>
      <c r="E39" s="21" t="s">
        <v>20</v>
      </c>
      <c r="F39" s="21" t="s">
        <v>10</v>
      </c>
      <c r="G39" s="21" t="s">
        <v>19</v>
      </c>
      <c r="H39" s="21" t="s">
        <v>10</v>
      </c>
      <c r="I39" s="21" t="s">
        <v>18</v>
      </c>
      <c r="J39" s="21" t="s">
        <v>11</v>
      </c>
      <c r="K39" s="21" t="s">
        <v>10</v>
      </c>
      <c r="L39" s="21" t="s">
        <v>11</v>
      </c>
      <c r="M39" s="21" t="s">
        <v>10</v>
      </c>
      <c r="N39" s="21" t="s">
        <v>10</v>
      </c>
      <c r="O39" s="21" t="s">
        <v>10</v>
      </c>
      <c r="P39" s="21" t="s">
        <v>20</v>
      </c>
      <c r="Q39" s="21" t="s">
        <v>22</v>
      </c>
      <c r="R39" s="44" t="s">
        <v>197</v>
      </c>
      <c r="S39" s="23" t="s">
        <v>33</v>
      </c>
      <c r="T39" s="25"/>
      <c r="U39" s="107"/>
      <c r="V39" s="25">
        <f>600-1.2</f>
        <v>598.79999999999995</v>
      </c>
      <c r="W39" s="49"/>
      <c r="X39" s="107"/>
      <c r="Y39" s="25"/>
      <c r="Z39" s="25"/>
      <c r="AA39" s="25">
        <f>V39</f>
        <v>598.79999999999995</v>
      </c>
      <c r="AB39" s="23">
        <v>2023</v>
      </c>
      <c r="AC39" s="82"/>
      <c r="AD39" s="15"/>
      <c r="AE39" s="15"/>
    </row>
    <row r="40" spans="1:32" s="16" customFormat="1" ht="29.25" x14ac:dyDescent="0.25">
      <c r="A40" s="13"/>
      <c r="B40" s="13"/>
      <c r="C40" s="13"/>
      <c r="D40" s="13"/>
      <c r="E40" s="13"/>
      <c r="F40" s="13"/>
      <c r="G40" s="13"/>
      <c r="H40" s="13"/>
      <c r="I40" s="14"/>
      <c r="J40" s="13"/>
      <c r="K40" s="13"/>
      <c r="L40" s="13"/>
      <c r="M40" s="13"/>
      <c r="N40" s="13"/>
      <c r="O40" s="13"/>
      <c r="P40" s="13"/>
      <c r="Q40" s="13"/>
      <c r="R40" s="12" t="s">
        <v>189</v>
      </c>
      <c r="S40" s="6" t="s">
        <v>1</v>
      </c>
      <c r="T40" s="59"/>
      <c r="U40" s="59"/>
      <c r="V40" s="5">
        <v>100</v>
      </c>
      <c r="W40" s="5"/>
      <c r="X40" s="104"/>
      <c r="Y40" s="5"/>
      <c r="Z40" s="5"/>
      <c r="AA40" s="3">
        <f>V40</f>
        <v>100</v>
      </c>
      <c r="AB40" s="6">
        <v>2023</v>
      </c>
      <c r="AC40" s="74"/>
      <c r="AD40" s="15"/>
      <c r="AE40" s="15"/>
    </row>
    <row r="41" spans="1:32" s="90" customFormat="1" ht="20.25" customHeight="1" x14ac:dyDescent="0.25">
      <c r="A41" s="21" t="s">
        <v>10</v>
      </c>
      <c r="B41" s="21" t="s">
        <v>11</v>
      </c>
      <c r="C41" s="21" t="s">
        <v>12</v>
      </c>
      <c r="D41" s="21" t="s">
        <v>10</v>
      </c>
      <c r="E41" s="21" t="s">
        <v>20</v>
      </c>
      <c r="F41" s="21" t="s">
        <v>10</v>
      </c>
      <c r="G41" s="21" t="s">
        <v>19</v>
      </c>
      <c r="H41" s="21" t="s">
        <v>10</v>
      </c>
      <c r="I41" s="21" t="s">
        <v>18</v>
      </c>
      <c r="J41" s="21" t="s">
        <v>11</v>
      </c>
      <c r="K41" s="21" t="s">
        <v>10</v>
      </c>
      <c r="L41" s="21" t="s">
        <v>11</v>
      </c>
      <c r="M41" s="21" t="s">
        <v>10</v>
      </c>
      <c r="N41" s="21" t="s">
        <v>10</v>
      </c>
      <c r="O41" s="21" t="s">
        <v>10</v>
      </c>
      <c r="P41" s="21" t="s">
        <v>10</v>
      </c>
      <c r="Q41" s="21" t="s">
        <v>10</v>
      </c>
      <c r="R41" s="157" t="s">
        <v>182</v>
      </c>
      <c r="S41" s="153" t="s">
        <v>33</v>
      </c>
      <c r="T41" s="25"/>
      <c r="U41" s="25">
        <f>U42+U43+U44</f>
        <v>122007</v>
      </c>
      <c r="V41" s="25">
        <f>V42+V43+V44</f>
        <v>20254.7</v>
      </c>
      <c r="W41" s="49"/>
      <c r="X41" s="55"/>
      <c r="Y41" s="24"/>
      <c r="Z41" s="24"/>
      <c r="AA41" s="25">
        <f>AA42+AA43+AA44</f>
        <v>142261.70000000001</v>
      </c>
      <c r="AB41" s="23">
        <v>2023</v>
      </c>
      <c r="AC41" s="117" t="s">
        <v>217</v>
      </c>
      <c r="AD41" s="88"/>
      <c r="AE41" s="89"/>
    </row>
    <row r="42" spans="1:32" s="90" customFormat="1" ht="20.25" customHeight="1" x14ac:dyDescent="0.25">
      <c r="A42" s="21" t="s">
        <v>10</v>
      </c>
      <c r="B42" s="21" t="s">
        <v>11</v>
      </c>
      <c r="C42" s="21" t="s">
        <v>12</v>
      </c>
      <c r="D42" s="21" t="s">
        <v>10</v>
      </c>
      <c r="E42" s="21" t="s">
        <v>20</v>
      </c>
      <c r="F42" s="21" t="s">
        <v>10</v>
      </c>
      <c r="G42" s="21" t="s">
        <v>19</v>
      </c>
      <c r="H42" s="21" t="s">
        <v>10</v>
      </c>
      <c r="I42" s="21" t="s">
        <v>18</v>
      </c>
      <c r="J42" s="21" t="s">
        <v>11</v>
      </c>
      <c r="K42" s="21" t="s">
        <v>144</v>
      </c>
      <c r="L42" s="21" t="s">
        <v>11</v>
      </c>
      <c r="M42" s="21" t="s">
        <v>10</v>
      </c>
      <c r="N42" s="21" t="s">
        <v>10</v>
      </c>
      <c r="O42" s="21" t="s">
        <v>12</v>
      </c>
      <c r="P42" s="21" t="s">
        <v>11</v>
      </c>
      <c r="Q42" s="21" t="s">
        <v>10</v>
      </c>
      <c r="R42" s="158"/>
      <c r="S42" s="154"/>
      <c r="T42" s="24"/>
      <c r="U42" s="24">
        <f>2595.4-1274.7-0.1-591.3</f>
        <v>729.30000000000018</v>
      </c>
      <c r="V42" s="24">
        <v>232</v>
      </c>
      <c r="W42" s="49"/>
      <c r="X42" s="107"/>
      <c r="Y42" s="25"/>
      <c r="Z42" s="25"/>
      <c r="AA42" s="25">
        <f>T42+U42+V42+W42+X42+Y42</f>
        <v>961.30000000000018</v>
      </c>
      <c r="AB42" s="23">
        <v>2023</v>
      </c>
      <c r="AC42" s="76" t="s">
        <v>214</v>
      </c>
      <c r="AD42" s="91"/>
      <c r="AE42" s="92"/>
      <c r="AF42" s="93"/>
    </row>
    <row r="43" spans="1:32" s="90" customFormat="1" ht="21.75" customHeight="1" x14ac:dyDescent="0.25">
      <c r="A43" s="21" t="s">
        <v>10</v>
      </c>
      <c r="B43" s="21" t="s">
        <v>11</v>
      </c>
      <c r="C43" s="21" t="s">
        <v>12</v>
      </c>
      <c r="D43" s="21" t="s">
        <v>10</v>
      </c>
      <c r="E43" s="21" t="s">
        <v>20</v>
      </c>
      <c r="F43" s="21" t="s">
        <v>10</v>
      </c>
      <c r="G43" s="21" t="s">
        <v>19</v>
      </c>
      <c r="H43" s="21" t="s">
        <v>10</v>
      </c>
      <c r="I43" s="21" t="s">
        <v>18</v>
      </c>
      <c r="J43" s="21" t="s">
        <v>11</v>
      </c>
      <c r="K43" s="21" t="s">
        <v>144</v>
      </c>
      <c r="L43" s="21" t="s">
        <v>11</v>
      </c>
      <c r="M43" s="21" t="s">
        <v>17</v>
      </c>
      <c r="N43" s="21" t="s">
        <v>10</v>
      </c>
      <c r="O43" s="21" t="s">
        <v>12</v>
      </c>
      <c r="P43" s="21" t="s">
        <v>11</v>
      </c>
      <c r="Q43" s="21" t="s">
        <v>10</v>
      </c>
      <c r="R43" s="158"/>
      <c r="S43" s="154"/>
      <c r="T43" s="24"/>
      <c r="U43" s="24">
        <f>727.7+120550</f>
        <v>121277.7</v>
      </c>
      <c r="V43" s="24"/>
      <c r="W43" s="49"/>
      <c r="X43" s="107"/>
      <c r="Y43" s="25"/>
      <c r="Z43" s="25"/>
      <c r="AA43" s="25">
        <f t="shared" ref="AA43:AA44" si="12">T43+U43+V43+W43+X43+Y43</f>
        <v>121277.7</v>
      </c>
      <c r="AB43" s="23">
        <v>2022</v>
      </c>
      <c r="AC43" s="76" t="s">
        <v>215</v>
      </c>
      <c r="AD43" s="91"/>
      <c r="AE43" s="92"/>
      <c r="AF43" s="93"/>
    </row>
    <row r="44" spans="1:32" s="90" customFormat="1" ht="17.25" customHeight="1" x14ac:dyDescent="0.25">
      <c r="A44" s="21" t="s">
        <v>10</v>
      </c>
      <c r="B44" s="21" t="s">
        <v>11</v>
      </c>
      <c r="C44" s="21" t="s">
        <v>12</v>
      </c>
      <c r="D44" s="21" t="s">
        <v>10</v>
      </c>
      <c r="E44" s="21" t="s">
        <v>20</v>
      </c>
      <c r="F44" s="21" t="s">
        <v>10</v>
      </c>
      <c r="G44" s="21" t="s">
        <v>19</v>
      </c>
      <c r="H44" s="21" t="s">
        <v>10</v>
      </c>
      <c r="I44" s="21" t="s">
        <v>18</v>
      </c>
      <c r="J44" s="21" t="s">
        <v>11</v>
      </c>
      <c r="K44" s="21" t="s">
        <v>144</v>
      </c>
      <c r="L44" s="21" t="s">
        <v>11</v>
      </c>
      <c r="M44" s="21" t="s">
        <v>17</v>
      </c>
      <c r="N44" s="21" t="s">
        <v>10</v>
      </c>
      <c r="O44" s="21" t="s">
        <v>12</v>
      </c>
      <c r="P44" s="21" t="s">
        <v>11</v>
      </c>
      <c r="Q44" s="21" t="s">
        <v>144</v>
      </c>
      <c r="R44" s="159"/>
      <c r="S44" s="155"/>
      <c r="T44" s="24"/>
      <c r="U44" s="24"/>
      <c r="V44" s="24">
        <v>20022.7</v>
      </c>
      <c r="W44" s="49"/>
      <c r="X44" s="107"/>
      <c r="Y44" s="25"/>
      <c r="Z44" s="25"/>
      <c r="AA44" s="25">
        <f t="shared" si="12"/>
        <v>20022.7</v>
      </c>
      <c r="AB44" s="23">
        <v>2023</v>
      </c>
      <c r="AC44" s="76" t="s">
        <v>216</v>
      </c>
      <c r="AD44" s="91"/>
      <c r="AE44" s="92"/>
      <c r="AF44" s="93"/>
    </row>
    <row r="45" spans="1:32" s="16" customFormat="1" ht="30" x14ac:dyDescent="0.25">
      <c r="A45" s="13"/>
      <c r="B45" s="13"/>
      <c r="C45" s="13"/>
      <c r="D45" s="13"/>
      <c r="E45" s="13"/>
      <c r="F45" s="13"/>
      <c r="G45" s="13"/>
      <c r="H45" s="13"/>
      <c r="I45" s="14"/>
      <c r="J45" s="13"/>
      <c r="K45" s="13"/>
      <c r="L45" s="13"/>
      <c r="M45" s="13"/>
      <c r="N45" s="13"/>
      <c r="O45" s="13"/>
      <c r="P45" s="13"/>
      <c r="Q45" s="13"/>
      <c r="R45" s="7" t="s">
        <v>153</v>
      </c>
      <c r="S45" s="6" t="s">
        <v>2</v>
      </c>
      <c r="T45" s="5"/>
      <c r="U45" s="5">
        <v>0.48</v>
      </c>
      <c r="V45" s="5">
        <v>0.48</v>
      </c>
      <c r="W45" s="5"/>
      <c r="X45" s="104"/>
      <c r="Y45" s="5"/>
      <c r="Z45" s="5"/>
      <c r="AA45" s="3">
        <f t="shared" ref="AA45" si="13">U45</f>
        <v>0.48</v>
      </c>
      <c r="AB45" s="8">
        <v>2023</v>
      </c>
      <c r="AC45" s="94"/>
      <c r="AD45" s="62"/>
      <c r="AE45" s="63"/>
      <c r="AF45" s="64"/>
    </row>
    <row r="46" spans="1:32" s="16" customFormat="1" ht="18.75" x14ac:dyDescent="0.25">
      <c r="A46" s="21" t="s">
        <v>10</v>
      </c>
      <c r="B46" s="21" t="s">
        <v>11</v>
      </c>
      <c r="C46" s="21" t="s">
        <v>12</v>
      </c>
      <c r="D46" s="21" t="s">
        <v>10</v>
      </c>
      <c r="E46" s="21" t="s">
        <v>20</v>
      </c>
      <c r="F46" s="21" t="s">
        <v>10</v>
      </c>
      <c r="G46" s="21" t="s">
        <v>19</v>
      </c>
      <c r="H46" s="21" t="s">
        <v>10</v>
      </c>
      <c r="I46" s="21" t="s">
        <v>18</v>
      </c>
      <c r="J46" s="21" t="s">
        <v>11</v>
      </c>
      <c r="K46" s="21" t="s">
        <v>10</v>
      </c>
      <c r="L46" s="21" t="s">
        <v>11</v>
      </c>
      <c r="M46" s="21" t="s">
        <v>10</v>
      </c>
      <c r="N46" s="21" t="s">
        <v>10</v>
      </c>
      <c r="O46" s="21" t="s">
        <v>10</v>
      </c>
      <c r="P46" s="21" t="s">
        <v>10</v>
      </c>
      <c r="Q46" s="21" t="s">
        <v>10</v>
      </c>
      <c r="R46" s="157" t="s">
        <v>183</v>
      </c>
      <c r="S46" s="153" t="s">
        <v>33</v>
      </c>
      <c r="T46" s="25"/>
      <c r="U46" s="25">
        <f>U47</f>
        <v>899.99999999999955</v>
      </c>
      <c r="V46" s="25">
        <f t="shared" ref="V46:W46" si="14">V47</f>
        <v>13586.7</v>
      </c>
      <c r="W46" s="25">
        <f t="shared" si="14"/>
        <v>4031.7</v>
      </c>
      <c r="X46" s="25">
        <f>X48</f>
        <v>10000</v>
      </c>
      <c r="Y46" s="25">
        <f t="shared" ref="Y46:Z46" si="15">Y48</f>
        <v>5664.9</v>
      </c>
      <c r="Z46" s="25">
        <f t="shared" si="15"/>
        <v>5661.1</v>
      </c>
      <c r="AA46" s="25">
        <f>T46+U46+V46+W46+X46+Y46+Z46</f>
        <v>39844.400000000001</v>
      </c>
      <c r="AB46" s="23">
        <v>2027</v>
      </c>
      <c r="AC46" s="113"/>
      <c r="AD46" s="62"/>
      <c r="AE46" s="63"/>
      <c r="AF46" s="64"/>
    </row>
    <row r="47" spans="1:32" s="16" customFormat="1" ht="18.75" x14ac:dyDescent="0.25">
      <c r="A47" s="21" t="s">
        <v>10</v>
      </c>
      <c r="B47" s="21" t="s">
        <v>11</v>
      </c>
      <c r="C47" s="21" t="s">
        <v>12</v>
      </c>
      <c r="D47" s="21" t="s">
        <v>10</v>
      </c>
      <c r="E47" s="21" t="s">
        <v>20</v>
      </c>
      <c r="F47" s="21" t="s">
        <v>10</v>
      </c>
      <c r="G47" s="21" t="s">
        <v>19</v>
      </c>
      <c r="H47" s="21" t="s">
        <v>10</v>
      </c>
      <c r="I47" s="21" t="s">
        <v>18</v>
      </c>
      <c r="J47" s="21" t="s">
        <v>11</v>
      </c>
      <c r="K47" s="21" t="s">
        <v>10</v>
      </c>
      <c r="L47" s="21" t="s">
        <v>11</v>
      </c>
      <c r="M47" s="21" t="s">
        <v>10</v>
      </c>
      <c r="N47" s="21" t="s">
        <v>10</v>
      </c>
      <c r="O47" s="21" t="s">
        <v>10</v>
      </c>
      <c r="P47" s="21" t="s">
        <v>20</v>
      </c>
      <c r="Q47" s="21" t="s">
        <v>12</v>
      </c>
      <c r="R47" s="158"/>
      <c r="S47" s="154"/>
      <c r="T47" s="25"/>
      <c r="U47" s="24">
        <f>4346.4-3446.4</f>
        <v>899.99999999999955</v>
      </c>
      <c r="V47" s="24">
        <v>13586.7</v>
      </c>
      <c r="W47" s="24">
        <v>4031.7</v>
      </c>
      <c r="X47" s="25"/>
      <c r="Y47" s="25"/>
      <c r="Z47" s="25"/>
      <c r="AA47" s="25">
        <f t="shared" ref="AA47:AA48" si="16">T47+U47+V47+W47+X47+Y47+Z47</f>
        <v>18518.400000000001</v>
      </c>
      <c r="AB47" s="23">
        <v>2024</v>
      </c>
      <c r="AC47" s="113"/>
      <c r="AD47" s="62"/>
      <c r="AE47" s="63"/>
      <c r="AF47" s="64"/>
    </row>
    <row r="48" spans="1:32" s="16" customFormat="1" ht="18.75" x14ac:dyDescent="0.25">
      <c r="A48" s="21" t="s">
        <v>10</v>
      </c>
      <c r="B48" s="21" t="s">
        <v>11</v>
      </c>
      <c r="C48" s="21" t="s">
        <v>12</v>
      </c>
      <c r="D48" s="21" t="s">
        <v>10</v>
      </c>
      <c r="E48" s="21" t="s">
        <v>20</v>
      </c>
      <c r="F48" s="21" t="s">
        <v>10</v>
      </c>
      <c r="G48" s="21" t="s">
        <v>19</v>
      </c>
      <c r="H48" s="21" t="s">
        <v>10</v>
      </c>
      <c r="I48" s="21" t="s">
        <v>18</v>
      </c>
      <c r="J48" s="21" t="s">
        <v>11</v>
      </c>
      <c r="K48" s="21" t="s">
        <v>10</v>
      </c>
      <c r="L48" s="21" t="s">
        <v>11</v>
      </c>
      <c r="M48" s="21" t="s">
        <v>19</v>
      </c>
      <c r="N48" s="21" t="s">
        <v>243</v>
      </c>
      <c r="O48" s="21" t="s">
        <v>10</v>
      </c>
      <c r="P48" s="21" t="s">
        <v>20</v>
      </c>
      <c r="Q48" s="21" t="s">
        <v>12</v>
      </c>
      <c r="R48" s="159"/>
      <c r="S48" s="155"/>
      <c r="T48" s="25"/>
      <c r="U48" s="25"/>
      <c r="V48" s="25"/>
      <c r="W48" s="25"/>
      <c r="X48" s="24">
        <v>10000</v>
      </c>
      <c r="Y48" s="24">
        <v>5664.9</v>
      </c>
      <c r="Z48" s="24">
        <v>5661.1</v>
      </c>
      <c r="AA48" s="25">
        <f t="shared" si="16"/>
        <v>21326</v>
      </c>
      <c r="AB48" s="23">
        <v>2027</v>
      </c>
      <c r="AC48" s="113"/>
      <c r="AD48" s="62"/>
      <c r="AE48" s="63"/>
      <c r="AF48" s="64"/>
    </row>
    <row r="49" spans="1:32" s="16" customFormat="1" ht="29.25" x14ac:dyDescent="0.25">
      <c r="A49" s="13"/>
      <c r="B49" s="13"/>
      <c r="C49" s="13"/>
      <c r="D49" s="13"/>
      <c r="E49" s="13"/>
      <c r="F49" s="13"/>
      <c r="G49" s="13"/>
      <c r="H49" s="13"/>
      <c r="I49" s="14"/>
      <c r="J49" s="13"/>
      <c r="K49" s="13"/>
      <c r="L49" s="13"/>
      <c r="M49" s="13"/>
      <c r="N49" s="13"/>
      <c r="O49" s="13"/>
      <c r="P49" s="13"/>
      <c r="Q49" s="13"/>
      <c r="R49" s="12" t="s">
        <v>103</v>
      </c>
      <c r="S49" s="6" t="s">
        <v>2</v>
      </c>
      <c r="T49" s="59"/>
      <c r="U49" s="108"/>
      <c r="V49" s="59">
        <f>(280.5+813.4+416.1+456.5)/1000</f>
        <v>1.9664999999999999</v>
      </c>
      <c r="W49" s="5"/>
      <c r="X49" s="59">
        <v>1.5</v>
      </c>
      <c r="Y49" s="59"/>
      <c r="Z49" s="59"/>
      <c r="AA49" s="60">
        <f>U49+V49+W49+X49+Y49</f>
        <v>3.4664999999999999</v>
      </c>
      <c r="AB49" s="6">
        <v>2025</v>
      </c>
      <c r="AC49" s="113"/>
      <c r="AD49" s="62"/>
      <c r="AE49" s="63"/>
      <c r="AF49" s="64"/>
    </row>
    <row r="50" spans="1:32" s="16" customFormat="1" ht="29.25" x14ac:dyDescent="0.25">
      <c r="A50" s="13"/>
      <c r="B50" s="13"/>
      <c r="C50" s="13"/>
      <c r="D50" s="13"/>
      <c r="E50" s="13"/>
      <c r="F50" s="13"/>
      <c r="G50" s="13"/>
      <c r="H50" s="13"/>
      <c r="I50" s="14"/>
      <c r="J50" s="13"/>
      <c r="K50" s="13"/>
      <c r="L50" s="13"/>
      <c r="M50" s="13"/>
      <c r="N50" s="13"/>
      <c r="O50" s="13"/>
      <c r="P50" s="13"/>
      <c r="Q50" s="13"/>
      <c r="R50" s="12" t="s">
        <v>139</v>
      </c>
      <c r="S50" s="6" t="s">
        <v>30</v>
      </c>
      <c r="T50" s="59"/>
      <c r="U50" s="9">
        <v>2</v>
      </c>
      <c r="V50" s="9">
        <v>3</v>
      </c>
      <c r="W50" s="9">
        <v>9</v>
      </c>
      <c r="X50" s="9">
        <v>3</v>
      </c>
      <c r="Y50" s="9">
        <v>12</v>
      </c>
      <c r="Z50" s="9">
        <v>12</v>
      </c>
      <c r="AA50" s="4">
        <f>U50+V50+W50+X50+Y50+Z50</f>
        <v>41</v>
      </c>
      <c r="AB50" s="6">
        <v>2027</v>
      </c>
      <c r="AC50" s="74"/>
      <c r="AD50" s="62"/>
      <c r="AE50" s="63"/>
      <c r="AF50" s="64"/>
    </row>
    <row r="51" spans="1:32" s="16" customFormat="1" ht="19.5" customHeight="1" x14ac:dyDescent="0.25">
      <c r="A51" s="21" t="s">
        <v>10</v>
      </c>
      <c r="B51" s="21" t="s">
        <v>11</v>
      </c>
      <c r="C51" s="21" t="s">
        <v>12</v>
      </c>
      <c r="D51" s="21" t="s">
        <v>10</v>
      </c>
      <c r="E51" s="21" t="s">
        <v>20</v>
      </c>
      <c r="F51" s="21" t="s">
        <v>10</v>
      </c>
      <c r="G51" s="21" t="s">
        <v>19</v>
      </c>
      <c r="H51" s="21" t="s">
        <v>10</v>
      </c>
      <c r="I51" s="21" t="s">
        <v>18</v>
      </c>
      <c r="J51" s="21" t="s">
        <v>11</v>
      </c>
      <c r="K51" s="21" t="s">
        <v>10</v>
      </c>
      <c r="L51" s="21" t="s">
        <v>11</v>
      </c>
      <c r="M51" s="21" t="s">
        <v>10</v>
      </c>
      <c r="N51" s="21" t="s">
        <v>10</v>
      </c>
      <c r="O51" s="21" t="s">
        <v>10</v>
      </c>
      <c r="P51" s="21" t="s">
        <v>10</v>
      </c>
      <c r="Q51" s="21" t="s">
        <v>10</v>
      </c>
      <c r="R51" s="150" t="s">
        <v>176</v>
      </c>
      <c r="S51" s="153" t="s">
        <v>33</v>
      </c>
      <c r="T51" s="25">
        <f>T52+T53+T54</f>
        <v>7611.3</v>
      </c>
      <c r="U51" s="58"/>
      <c r="V51" s="55"/>
      <c r="W51" s="24"/>
      <c r="X51" s="55"/>
      <c r="Y51" s="24"/>
      <c r="Z51" s="24"/>
      <c r="AA51" s="25">
        <f>T51+U51+V51+W51+X51+Y51</f>
        <v>7611.3</v>
      </c>
      <c r="AB51" s="23">
        <v>2021</v>
      </c>
      <c r="AC51" s="75"/>
      <c r="AD51" s="30"/>
      <c r="AE51" s="15"/>
    </row>
    <row r="52" spans="1:32" s="16" customFormat="1" x14ac:dyDescent="0.25">
      <c r="A52" s="21" t="s">
        <v>10</v>
      </c>
      <c r="B52" s="21" t="s">
        <v>11</v>
      </c>
      <c r="C52" s="21" t="s">
        <v>12</v>
      </c>
      <c r="D52" s="21" t="s">
        <v>10</v>
      </c>
      <c r="E52" s="21" t="s">
        <v>20</v>
      </c>
      <c r="F52" s="21" t="s">
        <v>10</v>
      </c>
      <c r="G52" s="21" t="s">
        <v>19</v>
      </c>
      <c r="H52" s="21" t="s">
        <v>10</v>
      </c>
      <c r="I52" s="21" t="s">
        <v>18</v>
      </c>
      <c r="J52" s="21" t="s">
        <v>11</v>
      </c>
      <c r="K52" s="21" t="s">
        <v>10</v>
      </c>
      <c r="L52" s="21" t="s">
        <v>11</v>
      </c>
      <c r="M52" s="21" t="s">
        <v>10</v>
      </c>
      <c r="N52" s="21" t="s">
        <v>10</v>
      </c>
      <c r="O52" s="21" t="s">
        <v>18</v>
      </c>
      <c r="P52" s="21" t="s">
        <v>17</v>
      </c>
      <c r="Q52" s="21" t="s">
        <v>111</v>
      </c>
      <c r="R52" s="151"/>
      <c r="S52" s="154"/>
      <c r="T52" s="24">
        <v>493.1</v>
      </c>
      <c r="U52" s="58"/>
      <c r="V52" s="55"/>
      <c r="W52" s="24"/>
      <c r="X52" s="55"/>
      <c r="Y52" s="24"/>
      <c r="Z52" s="24"/>
      <c r="AA52" s="25">
        <f>T52</f>
        <v>493.1</v>
      </c>
      <c r="AB52" s="23">
        <v>2021</v>
      </c>
      <c r="AC52" s="75"/>
      <c r="AD52" s="30"/>
      <c r="AE52" s="15"/>
    </row>
    <row r="53" spans="1:32" s="16" customFormat="1" ht="18" customHeight="1" x14ac:dyDescent="0.25">
      <c r="A53" s="21" t="s">
        <v>10</v>
      </c>
      <c r="B53" s="21" t="s">
        <v>11</v>
      </c>
      <c r="C53" s="21" t="s">
        <v>12</v>
      </c>
      <c r="D53" s="21" t="s">
        <v>10</v>
      </c>
      <c r="E53" s="21" t="s">
        <v>20</v>
      </c>
      <c r="F53" s="21" t="s">
        <v>10</v>
      </c>
      <c r="G53" s="21" t="s">
        <v>19</v>
      </c>
      <c r="H53" s="21" t="s">
        <v>10</v>
      </c>
      <c r="I53" s="21" t="s">
        <v>18</v>
      </c>
      <c r="J53" s="21" t="s">
        <v>11</v>
      </c>
      <c r="K53" s="21" t="s">
        <v>10</v>
      </c>
      <c r="L53" s="21" t="s">
        <v>11</v>
      </c>
      <c r="M53" s="21" t="s">
        <v>40</v>
      </c>
      <c r="N53" s="21" t="s">
        <v>10</v>
      </c>
      <c r="O53" s="21" t="s">
        <v>18</v>
      </c>
      <c r="P53" s="21" t="s">
        <v>17</v>
      </c>
      <c r="Q53" s="21" t="s">
        <v>111</v>
      </c>
      <c r="R53" s="151"/>
      <c r="S53" s="154"/>
      <c r="T53" s="24">
        <f>687.6+24.3</f>
        <v>711.9</v>
      </c>
      <c r="U53" s="58"/>
      <c r="V53" s="55"/>
      <c r="W53" s="24"/>
      <c r="X53" s="55"/>
      <c r="Y53" s="24"/>
      <c r="Z53" s="24"/>
      <c r="AA53" s="25">
        <f>T53+U53+V53+W53+X53+Y53</f>
        <v>711.9</v>
      </c>
      <c r="AB53" s="23">
        <v>2021</v>
      </c>
      <c r="AC53" s="75"/>
      <c r="AD53" s="30"/>
      <c r="AE53" s="15"/>
    </row>
    <row r="54" spans="1:32" s="16" customFormat="1" ht="16.5" customHeight="1" x14ac:dyDescent="0.25">
      <c r="A54" s="21" t="s">
        <v>10</v>
      </c>
      <c r="B54" s="21" t="s">
        <v>11</v>
      </c>
      <c r="C54" s="21" t="s">
        <v>12</v>
      </c>
      <c r="D54" s="21" t="s">
        <v>10</v>
      </c>
      <c r="E54" s="21" t="s">
        <v>20</v>
      </c>
      <c r="F54" s="21" t="s">
        <v>10</v>
      </c>
      <c r="G54" s="21" t="s">
        <v>19</v>
      </c>
      <c r="H54" s="21" t="s">
        <v>10</v>
      </c>
      <c r="I54" s="21" t="s">
        <v>18</v>
      </c>
      <c r="J54" s="21" t="s">
        <v>11</v>
      </c>
      <c r="K54" s="21" t="s">
        <v>10</v>
      </c>
      <c r="L54" s="21" t="s">
        <v>11</v>
      </c>
      <c r="M54" s="21" t="s">
        <v>11</v>
      </c>
      <c r="N54" s="21" t="s">
        <v>10</v>
      </c>
      <c r="O54" s="21" t="s">
        <v>18</v>
      </c>
      <c r="P54" s="21" t="s">
        <v>17</v>
      </c>
      <c r="Q54" s="21" t="s">
        <v>111</v>
      </c>
      <c r="R54" s="152"/>
      <c r="S54" s="155"/>
      <c r="T54" s="24">
        <f>6188+218.3</f>
        <v>6406.3</v>
      </c>
      <c r="U54" s="58"/>
      <c r="V54" s="55"/>
      <c r="W54" s="24"/>
      <c r="X54" s="55"/>
      <c r="Y54" s="25"/>
      <c r="Z54" s="25"/>
      <c r="AA54" s="25">
        <f>T54+U54+V54+W54+X54+Y54</f>
        <v>6406.3</v>
      </c>
      <c r="AB54" s="23">
        <v>2021</v>
      </c>
      <c r="AC54" s="75"/>
      <c r="AD54" s="30"/>
      <c r="AE54" s="15"/>
    </row>
    <row r="55" spans="1:32" s="16" customFormat="1" ht="29.25" x14ac:dyDescent="0.25">
      <c r="A55" s="13"/>
      <c r="B55" s="13"/>
      <c r="C55" s="13"/>
      <c r="D55" s="13"/>
      <c r="E55" s="13"/>
      <c r="F55" s="13"/>
      <c r="G55" s="13"/>
      <c r="H55" s="13"/>
      <c r="I55" s="14"/>
      <c r="J55" s="13"/>
      <c r="K55" s="13"/>
      <c r="L55" s="13"/>
      <c r="M55" s="13"/>
      <c r="N55" s="13"/>
      <c r="O55" s="13"/>
      <c r="P55" s="13"/>
      <c r="Q55" s="13"/>
      <c r="R55" s="12" t="s">
        <v>103</v>
      </c>
      <c r="S55" s="6" t="s">
        <v>2</v>
      </c>
      <c r="T55" s="5">
        <v>2.5</v>
      </c>
      <c r="U55" s="105"/>
      <c r="V55" s="105"/>
      <c r="W55" s="9"/>
      <c r="X55" s="104"/>
      <c r="Y55" s="5"/>
      <c r="Z55" s="5"/>
      <c r="AA55" s="3">
        <f t="shared" ref="AA55:AA67" si="17">T55</f>
        <v>2.5</v>
      </c>
      <c r="AB55" s="6">
        <v>2021</v>
      </c>
      <c r="AC55" s="75"/>
      <c r="AD55" s="30"/>
      <c r="AE55" s="15"/>
    </row>
    <row r="56" spans="1:32" s="16" customFormat="1" ht="18.75" customHeight="1" x14ac:dyDescent="0.25">
      <c r="A56" s="21" t="s">
        <v>10</v>
      </c>
      <c r="B56" s="21" t="s">
        <v>11</v>
      </c>
      <c r="C56" s="21" t="s">
        <v>12</v>
      </c>
      <c r="D56" s="21" t="s">
        <v>10</v>
      </c>
      <c r="E56" s="21" t="s">
        <v>20</v>
      </c>
      <c r="F56" s="21" t="s">
        <v>11</v>
      </c>
      <c r="G56" s="21" t="s">
        <v>12</v>
      </c>
      <c r="H56" s="21" t="s">
        <v>10</v>
      </c>
      <c r="I56" s="21" t="s">
        <v>18</v>
      </c>
      <c r="J56" s="21" t="s">
        <v>11</v>
      </c>
      <c r="K56" s="21" t="s">
        <v>10</v>
      </c>
      <c r="L56" s="21" t="s">
        <v>11</v>
      </c>
      <c r="M56" s="21" t="s">
        <v>10</v>
      </c>
      <c r="N56" s="21" t="s">
        <v>10</v>
      </c>
      <c r="O56" s="21" t="s">
        <v>10</v>
      </c>
      <c r="P56" s="21" t="s">
        <v>10</v>
      </c>
      <c r="Q56" s="21" t="s">
        <v>10</v>
      </c>
      <c r="R56" s="157" t="s">
        <v>177</v>
      </c>
      <c r="S56" s="153" t="s">
        <v>33</v>
      </c>
      <c r="T56" s="25">
        <f>T57+T58</f>
        <v>8212.2000000000007</v>
      </c>
      <c r="U56" s="107"/>
      <c r="V56" s="107"/>
      <c r="W56" s="49"/>
      <c r="X56" s="55"/>
      <c r="Y56" s="24"/>
      <c r="Z56" s="24"/>
      <c r="AA56" s="25">
        <f t="shared" si="17"/>
        <v>8212.2000000000007</v>
      </c>
      <c r="AB56" s="23">
        <v>2021</v>
      </c>
      <c r="AC56" s="75"/>
      <c r="AD56" s="30"/>
      <c r="AE56" s="15"/>
    </row>
    <row r="57" spans="1:32" s="16" customFormat="1" ht="21" customHeight="1" x14ac:dyDescent="0.25">
      <c r="A57" s="21" t="s">
        <v>10</v>
      </c>
      <c r="B57" s="21" t="s">
        <v>11</v>
      </c>
      <c r="C57" s="21" t="s">
        <v>12</v>
      </c>
      <c r="D57" s="21" t="s">
        <v>10</v>
      </c>
      <c r="E57" s="21" t="s">
        <v>20</v>
      </c>
      <c r="F57" s="21" t="s">
        <v>11</v>
      </c>
      <c r="G57" s="21" t="s">
        <v>12</v>
      </c>
      <c r="H57" s="21" t="s">
        <v>10</v>
      </c>
      <c r="I57" s="21" t="s">
        <v>18</v>
      </c>
      <c r="J57" s="21" t="s">
        <v>11</v>
      </c>
      <c r="K57" s="21" t="s">
        <v>115</v>
      </c>
      <c r="L57" s="21" t="s">
        <v>11</v>
      </c>
      <c r="M57" s="21" t="s">
        <v>10</v>
      </c>
      <c r="N57" s="21" t="s">
        <v>10</v>
      </c>
      <c r="O57" s="21" t="s">
        <v>21</v>
      </c>
      <c r="P57" s="21" t="s">
        <v>22</v>
      </c>
      <c r="Q57" s="21" t="s">
        <v>11</v>
      </c>
      <c r="R57" s="158"/>
      <c r="S57" s="154"/>
      <c r="T57" s="24">
        <f>350-262.6+298.2-44.8</f>
        <v>340.79999999999995</v>
      </c>
      <c r="U57" s="107"/>
      <c r="V57" s="107"/>
      <c r="W57" s="49"/>
      <c r="X57" s="107"/>
      <c r="Y57" s="25"/>
      <c r="Z57" s="25"/>
      <c r="AA57" s="25">
        <f t="shared" si="17"/>
        <v>340.79999999999995</v>
      </c>
      <c r="AB57" s="23">
        <v>2021</v>
      </c>
      <c r="AC57" s="72"/>
      <c r="AD57" s="62"/>
      <c r="AE57" s="63"/>
      <c r="AF57" s="64"/>
    </row>
    <row r="58" spans="1:32" s="16" customFormat="1" ht="17.25" customHeight="1" x14ac:dyDescent="0.25">
      <c r="A58" s="21" t="s">
        <v>10</v>
      </c>
      <c r="B58" s="21" t="s">
        <v>11</v>
      </c>
      <c r="C58" s="21" t="s">
        <v>12</v>
      </c>
      <c r="D58" s="21" t="s">
        <v>10</v>
      </c>
      <c r="E58" s="21" t="s">
        <v>20</v>
      </c>
      <c r="F58" s="21" t="s">
        <v>11</v>
      </c>
      <c r="G58" s="21" t="s">
        <v>12</v>
      </c>
      <c r="H58" s="21" t="s">
        <v>10</v>
      </c>
      <c r="I58" s="21" t="s">
        <v>18</v>
      </c>
      <c r="J58" s="21" t="s">
        <v>11</v>
      </c>
      <c r="K58" s="21" t="s">
        <v>115</v>
      </c>
      <c r="L58" s="21" t="s">
        <v>11</v>
      </c>
      <c r="M58" s="21" t="s">
        <v>17</v>
      </c>
      <c r="N58" s="21" t="s">
        <v>21</v>
      </c>
      <c r="O58" s="21" t="s">
        <v>21</v>
      </c>
      <c r="P58" s="21" t="s">
        <v>22</v>
      </c>
      <c r="Q58" s="21" t="s">
        <v>11</v>
      </c>
      <c r="R58" s="159"/>
      <c r="S58" s="155"/>
      <c r="T58" s="24">
        <f>7618.7+262.6-9.9</f>
        <v>7871.4000000000005</v>
      </c>
      <c r="U58" s="107"/>
      <c r="V58" s="107"/>
      <c r="W58" s="49"/>
      <c r="X58" s="107"/>
      <c r="Y58" s="25"/>
      <c r="Z58" s="25"/>
      <c r="AA58" s="25">
        <f t="shared" si="17"/>
        <v>7871.4000000000005</v>
      </c>
      <c r="AB58" s="23">
        <v>2021</v>
      </c>
      <c r="AC58" s="72"/>
      <c r="AD58" s="62"/>
      <c r="AE58" s="63"/>
      <c r="AF58" s="64"/>
    </row>
    <row r="59" spans="1:32" s="16" customFormat="1" ht="30" x14ac:dyDescent="0.25">
      <c r="A59" s="13"/>
      <c r="B59" s="13"/>
      <c r="C59" s="13"/>
      <c r="D59" s="13"/>
      <c r="E59" s="13"/>
      <c r="F59" s="13"/>
      <c r="G59" s="13"/>
      <c r="H59" s="13"/>
      <c r="I59" s="14"/>
      <c r="J59" s="13"/>
      <c r="K59" s="13"/>
      <c r="L59" s="13"/>
      <c r="M59" s="13"/>
      <c r="N59" s="13"/>
      <c r="O59" s="13"/>
      <c r="P59" s="13"/>
      <c r="Q59" s="13"/>
      <c r="R59" s="7" t="s">
        <v>107</v>
      </c>
      <c r="S59" s="6" t="s">
        <v>1</v>
      </c>
      <c r="T59" s="5">
        <v>100</v>
      </c>
      <c r="U59" s="105"/>
      <c r="V59" s="104"/>
      <c r="W59" s="5"/>
      <c r="X59" s="104"/>
      <c r="Y59" s="5"/>
      <c r="Z59" s="5"/>
      <c r="AA59" s="3">
        <f t="shared" si="17"/>
        <v>100</v>
      </c>
      <c r="AB59" s="8">
        <v>2021</v>
      </c>
      <c r="AC59" s="72"/>
      <c r="AD59" s="62"/>
      <c r="AE59" s="63"/>
      <c r="AF59" s="64"/>
    </row>
    <row r="60" spans="1:32" s="16" customFormat="1" ht="44.25" x14ac:dyDescent="0.25">
      <c r="A60" s="21" t="s">
        <v>10</v>
      </c>
      <c r="B60" s="21" t="s">
        <v>11</v>
      </c>
      <c r="C60" s="21" t="s">
        <v>12</v>
      </c>
      <c r="D60" s="21" t="s">
        <v>10</v>
      </c>
      <c r="E60" s="21" t="s">
        <v>20</v>
      </c>
      <c r="F60" s="21" t="s">
        <v>10</v>
      </c>
      <c r="G60" s="21" t="s">
        <v>19</v>
      </c>
      <c r="H60" s="21" t="s">
        <v>10</v>
      </c>
      <c r="I60" s="21" t="s">
        <v>18</v>
      </c>
      <c r="J60" s="21" t="s">
        <v>11</v>
      </c>
      <c r="K60" s="21" t="s">
        <v>10</v>
      </c>
      <c r="L60" s="21" t="s">
        <v>11</v>
      </c>
      <c r="M60" s="21" t="s">
        <v>10</v>
      </c>
      <c r="N60" s="21" t="s">
        <v>10</v>
      </c>
      <c r="O60" s="21" t="s">
        <v>10</v>
      </c>
      <c r="P60" s="21" t="s">
        <v>21</v>
      </c>
      <c r="Q60" s="21" t="s">
        <v>18</v>
      </c>
      <c r="R60" s="44" t="s">
        <v>178</v>
      </c>
      <c r="S60" s="23" t="s">
        <v>33</v>
      </c>
      <c r="T60" s="25">
        <v>898.2</v>
      </c>
      <c r="U60" s="107"/>
      <c r="V60" s="107"/>
      <c r="W60" s="49"/>
      <c r="X60" s="107"/>
      <c r="Y60" s="25"/>
      <c r="Z60" s="25"/>
      <c r="AA60" s="25">
        <f t="shared" si="17"/>
        <v>898.2</v>
      </c>
      <c r="AB60" s="23">
        <v>2021</v>
      </c>
      <c r="AC60" s="72"/>
      <c r="AD60" s="62"/>
      <c r="AE60" s="63"/>
      <c r="AF60" s="64"/>
    </row>
    <row r="61" spans="1:32" s="16" customFormat="1" ht="33.6" customHeight="1" x14ac:dyDescent="0.25">
      <c r="A61" s="13"/>
      <c r="B61" s="13"/>
      <c r="C61" s="13"/>
      <c r="D61" s="13"/>
      <c r="E61" s="13"/>
      <c r="F61" s="13"/>
      <c r="G61" s="13"/>
      <c r="H61" s="13"/>
      <c r="I61" s="14"/>
      <c r="J61" s="13"/>
      <c r="K61" s="13"/>
      <c r="L61" s="13"/>
      <c r="M61" s="13"/>
      <c r="N61" s="13"/>
      <c r="O61" s="13"/>
      <c r="P61" s="13"/>
      <c r="Q61" s="13"/>
      <c r="R61" s="12" t="s">
        <v>103</v>
      </c>
      <c r="S61" s="6" t="s">
        <v>2</v>
      </c>
      <c r="T61" s="59">
        <v>0.91400000000000003</v>
      </c>
      <c r="U61" s="106"/>
      <c r="V61" s="106"/>
      <c r="W61" s="59"/>
      <c r="X61" s="106"/>
      <c r="Y61" s="59"/>
      <c r="Z61" s="59"/>
      <c r="AA61" s="60">
        <f t="shared" si="17"/>
        <v>0.91400000000000003</v>
      </c>
      <c r="AB61" s="6">
        <v>2021</v>
      </c>
      <c r="AC61" s="72"/>
      <c r="AD61" s="62"/>
      <c r="AE61" s="63"/>
      <c r="AF61" s="64"/>
    </row>
    <row r="62" spans="1:32" s="16" customFormat="1" ht="44.25" x14ac:dyDescent="0.25">
      <c r="A62" s="21" t="s">
        <v>10</v>
      </c>
      <c r="B62" s="21" t="s">
        <v>11</v>
      </c>
      <c r="C62" s="21" t="s">
        <v>12</v>
      </c>
      <c r="D62" s="21" t="s">
        <v>10</v>
      </c>
      <c r="E62" s="21" t="s">
        <v>20</v>
      </c>
      <c r="F62" s="21" t="s">
        <v>10</v>
      </c>
      <c r="G62" s="21" t="s">
        <v>19</v>
      </c>
      <c r="H62" s="21" t="s">
        <v>10</v>
      </c>
      <c r="I62" s="21" t="s">
        <v>18</v>
      </c>
      <c r="J62" s="21" t="s">
        <v>11</v>
      </c>
      <c r="K62" s="21" t="s">
        <v>10</v>
      </c>
      <c r="L62" s="21" t="s">
        <v>11</v>
      </c>
      <c r="M62" s="21" t="s">
        <v>10</v>
      </c>
      <c r="N62" s="21" t="s">
        <v>10</v>
      </c>
      <c r="O62" s="21" t="s">
        <v>10</v>
      </c>
      <c r="P62" s="21" t="s">
        <v>21</v>
      </c>
      <c r="Q62" s="21" t="s">
        <v>19</v>
      </c>
      <c r="R62" s="44" t="s">
        <v>179</v>
      </c>
      <c r="S62" s="23" t="s">
        <v>33</v>
      </c>
      <c r="T62" s="25">
        <v>2193.3000000000002</v>
      </c>
      <c r="U62" s="107"/>
      <c r="V62" s="107"/>
      <c r="W62" s="49"/>
      <c r="X62" s="107"/>
      <c r="Y62" s="25"/>
      <c r="Z62" s="25"/>
      <c r="AA62" s="25">
        <f t="shared" si="17"/>
        <v>2193.3000000000002</v>
      </c>
      <c r="AB62" s="23">
        <v>2021</v>
      </c>
      <c r="AC62" s="72"/>
      <c r="AD62" s="62"/>
      <c r="AE62" s="63"/>
      <c r="AF62" s="64"/>
    </row>
    <row r="63" spans="1:32" s="16" customFormat="1" ht="29.25" x14ac:dyDescent="0.25">
      <c r="A63" s="13"/>
      <c r="B63" s="13"/>
      <c r="C63" s="13"/>
      <c r="D63" s="13"/>
      <c r="E63" s="13"/>
      <c r="F63" s="13"/>
      <c r="G63" s="13"/>
      <c r="H63" s="13"/>
      <c r="I63" s="14"/>
      <c r="J63" s="13"/>
      <c r="K63" s="13"/>
      <c r="L63" s="13"/>
      <c r="M63" s="13"/>
      <c r="N63" s="13"/>
      <c r="O63" s="13"/>
      <c r="P63" s="13"/>
      <c r="Q63" s="13"/>
      <c r="R63" s="12" t="s">
        <v>103</v>
      </c>
      <c r="S63" s="6" t="s">
        <v>2</v>
      </c>
      <c r="T63" s="59">
        <v>0.29799999999999999</v>
      </c>
      <c r="U63" s="106"/>
      <c r="V63" s="106"/>
      <c r="W63" s="59"/>
      <c r="X63" s="106"/>
      <c r="Y63" s="59"/>
      <c r="Z63" s="59"/>
      <c r="AA63" s="60">
        <f t="shared" si="17"/>
        <v>0.29799999999999999</v>
      </c>
      <c r="AB63" s="6">
        <v>2021</v>
      </c>
      <c r="AC63" s="72"/>
      <c r="AD63" s="62"/>
      <c r="AE63" s="63"/>
      <c r="AF63" s="64"/>
    </row>
    <row r="64" spans="1:32" s="16" customFormat="1" ht="44.25" x14ac:dyDescent="0.25">
      <c r="A64" s="21" t="s">
        <v>10</v>
      </c>
      <c r="B64" s="21" t="s">
        <v>11</v>
      </c>
      <c r="C64" s="21" t="s">
        <v>12</v>
      </c>
      <c r="D64" s="21" t="s">
        <v>10</v>
      </c>
      <c r="E64" s="21" t="s">
        <v>20</v>
      </c>
      <c r="F64" s="21" t="s">
        <v>10</v>
      </c>
      <c r="G64" s="21" t="s">
        <v>19</v>
      </c>
      <c r="H64" s="21" t="s">
        <v>10</v>
      </c>
      <c r="I64" s="21" t="s">
        <v>18</v>
      </c>
      <c r="J64" s="21" t="s">
        <v>11</v>
      </c>
      <c r="K64" s="21" t="s">
        <v>10</v>
      </c>
      <c r="L64" s="21" t="s">
        <v>11</v>
      </c>
      <c r="M64" s="21" t="s">
        <v>10</v>
      </c>
      <c r="N64" s="21" t="s">
        <v>10</v>
      </c>
      <c r="O64" s="21" t="s">
        <v>10</v>
      </c>
      <c r="P64" s="21" t="s">
        <v>20</v>
      </c>
      <c r="Q64" s="21" t="s">
        <v>10</v>
      </c>
      <c r="R64" s="44" t="s">
        <v>180</v>
      </c>
      <c r="S64" s="23" t="s">
        <v>33</v>
      </c>
      <c r="T64" s="25">
        <v>2479.6</v>
      </c>
      <c r="U64" s="107"/>
      <c r="V64" s="107"/>
      <c r="W64" s="49"/>
      <c r="X64" s="107"/>
      <c r="Y64" s="25"/>
      <c r="Z64" s="25"/>
      <c r="AA64" s="25">
        <f t="shared" si="17"/>
        <v>2479.6</v>
      </c>
      <c r="AB64" s="23">
        <v>2021</v>
      </c>
      <c r="AC64" s="72"/>
      <c r="AD64" s="62"/>
      <c r="AE64" s="63"/>
      <c r="AF64" s="64"/>
    </row>
    <row r="65" spans="1:16384" s="16" customFormat="1" ht="29.25" x14ac:dyDescent="0.25">
      <c r="A65" s="13"/>
      <c r="B65" s="13"/>
      <c r="C65" s="13"/>
      <c r="D65" s="13"/>
      <c r="E65" s="13"/>
      <c r="F65" s="13"/>
      <c r="G65" s="13"/>
      <c r="H65" s="13"/>
      <c r="I65" s="14"/>
      <c r="J65" s="13"/>
      <c r="K65" s="13"/>
      <c r="L65" s="13"/>
      <c r="M65" s="13"/>
      <c r="N65" s="13"/>
      <c r="O65" s="13"/>
      <c r="P65" s="13"/>
      <c r="Q65" s="13"/>
      <c r="R65" s="12" t="s">
        <v>103</v>
      </c>
      <c r="S65" s="6" t="s">
        <v>2</v>
      </c>
      <c r="T65" s="59">
        <v>0.29499999999999998</v>
      </c>
      <c r="U65" s="106"/>
      <c r="V65" s="106"/>
      <c r="W65" s="59"/>
      <c r="X65" s="106"/>
      <c r="Y65" s="59"/>
      <c r="Z65" s="59"/>
      <c r="AA65" s="60">
        <f t="shared" si="17"/>
        <v>0.29499999999999998</v>
      </c>
      <c r="AB65" s="6">
        <v>2021</v>
      </c>
      <c r="AC65" s="72"/>
      <c r="AD65" s="62"/>
      <c r="AE65" s="63"/>
      <c r="AF65" s="64"/>
    </row>
    <row r="66" spans="1:16384" s="16" customFormat="1" ht="44.25" x14ac:dyDescent="0.25">
      <c r="A66" s="21" t="s">
        <v>10</v>
      </c>
      <c r="B66" s="21" t="s">
        <v>11</v>
      </c>
      <c r="C66" s="21" t="s">
        <v>12</v>
      </c>
      <c r="D66" s="21" t="s">
        <v>10</v>
      </c>
      <c r="E66" s="21" t="s">
        <v>20</v>
      </c>
      <c r="F66" s="21" t="s">
        <v>10</v>
      </c>
      <c r="G66" s="21" t="s">
        <v>19</v>
      </c>
      <c r="H66" s="21" t="s">
        <v>10</v>
      </c>
      <c r="I66" s="21" t="s">
        <v>18</v>
      </c>
      <c r="J66" s="21" t="s">
        <v>11</v>
      </c>
      <c r="K66" s="21" t="s">
        <v>10</v>
      </c>
      <c r="L66" s="21" t="s">
        <v>11</v>
      </c>
      <c r="M66" s="21" t="s">
        <v>10</v>
      </c>
      <c r="N66" s="21" t="s">
        <v>10</v>
      </c>
      <c r="O66" s="21" t="s">
        <v>10</v>
      </c>
      <c r="P66" s="21" t="s">
        <v>20</v>
      </c>
      <c r="Q66" s="21" t="s">
        <v>11</v>
      </c>
      <c r="R66" s="44" t="s">
        <v>181</v>
      </c>
      <c r="S66" s="23" t="s">
        <v>33</v>
      </c>
      <c r="T66" s="25">
        <v>1650.9</v>
      </c>
      <c r="U66" s="107"/>
      <c r="V66" s="107"/>
      <c r="W66" s="49"/>
      <c r="X66" s="107"/>
      <c r="Y66" s="25"/>
      <c r="Z66" s="25"/>
      <c r="AA66" s="25">
        <f t="shared" si="17"/>
        <v>1650.9</v>
      </c>
      <c r="AB66" s="23">
        <v>2021</v>
      </c>
      <c r="AC66" s="72"/>
      <c r="AD66" s="62"/>
      <c r="AE66" s="63"/>
      <c r="AF66" s="64"/>
    </row>
    <row r="67" spans="1:16384" s="16" customFormat="1" ht="29.25" x14ac:dyDescent="0.25">
      <c r="A67" s="13"/>
      <c r="B67" s="13"/>
      <c r="C67" s="13"/>
      <c r="D67" s="13"/>
      <c r="E67" s="13"/>
      <c r="F67" s="13"/>
      <c r="G67" s="13"/>
      <c r="H67" s="13"/>
      <c r="I67" s="14"/>
      <c r="J67" s="13"/>
      <c r="K67" s="13"/>
      <c r="L67" s="13"/>
      <c r="M67" s="13"/>
      <c r="N67" s="13"/>
      <c r="O67" s="13"/>
      <c r="P67" s="13"/>
      <c r="Q67" s="13"/>
      <c r="R67" s="12" t="s">
        <v>103</v>
      </c>
      <c r="S67" s="6" t="s">
        <v>2</v>
      </c>
      <c r="T67" s="59">
        <v>0.23799999999999999</v>
      </c>
      <c r="U67" s="106"/>
      <c r="V67" s="106"/>
      <c r="W67" s="59"/>
      <c r="X67" s="106"/>
      <c r="Y67" s="59"/>
      <c r="Z67" s="59"/>
      <c r="AA67" s="60">
        <f t="shared" si="17"/>
        <v>0.23799999999999999</v>
      </c>
      <c r="AB67" s="6">
        <v>2021</v>
      </c>
      <c r="AC67" s="72"/>
      <c r="AD67" s="62"/>
      <c r="AE67" s="63"/>
      <c r="AF67" s="64"/>
    </row>
    <row r="68" spans="1:16384" s="20" customFormat="1" ht="42.75" x14ac:dyDescent="0.25">
      <c r="A68" s="39"/>
      <c r="B68" s="39"/>
      <c r="C68" s="39"/>
      <c r="D68" s="39" t="s">
        <v>10</v>
      </c>
      <c r="E68" s="39" t="s">
        <v>20</v>
      </c>
      <c r="F68" s="39" t="s">
        <v>10</v>
      </c>
      <c r="G68" s="39" t="s">
        <v>19</v>
      </c>
      <c r="H68" s="39" t="s">
        <v>10</v>
      </c>
      <c r="I68" s="39" t="s">
        <v>18</v>
      </c>
      <c r="J68" s="39" t="s">
        <v>11</v>
      </c>
      <c r="K68" s="39" t="s">
        <v>10</v>
      </c>
      <c r="L68" s="39" t="s">
        <v>12</v>
      </c>
      <c r="M68" s="39" t="s">
        <v>10</v>
      </c>
      <c r="N68" s="39" t="s">
        <v>10</v>
      </c>
      <c r="O68" s="39" t="s">
        <v>10</v>
      </c>
      <c r="P68" s="39" t="s">
        <v>10</v>
      </c>
      <c r="Q68" s="39" t="s">
        <v>10</v>
      </c>
      <c r="R68" s="40" t="s">
        <v>24</v>
      </c>
      <c r="S68" s="41" t="s">
        <v>33</v>
      </c>
      <c r="T68" s="42">
        <f>T72+T80+T87+T91+T96+T100+T104+T108+T112+T116+T120+T156+T124+T129+T133+T138+T142+T146+T151+T160+T164+T168+T172+T176+T180+T184+T188+T192+T196+T203+T207+T211+T215+T219+T223+T230+T234+T238+T242+T246+T250+T254</f>
        <v>1555404.5999999996</v>
      </c>
      <c r="U68" s="42">
        <f>U72+U80+U87+U91+U96+U100+U104+U108+U112+U116+U120+U156+U124+U129+U133+U138+U142+U146+U151+U160+U164+U168+U172+U176+U180+U184+U188+U192+U196+U203+U207+U211+U215+U219+U223+U230+U234+U238+U242+U246+U250+U254</f>
        <v>990213.00000000023</v>
      </c>
      <c r="V68" s="42">
        <f>V72+V80+V87+V91+V96+V100+V104+V108+V112+V116+V120+V156+V124+V129+V133+V138+V142+V146+V151+V160+V164+V168+V172+V176+V180+V184+V188+V192+V196+V203+V207+V211+V215+V219+V223+V230+V234+V238+V242+V246+V250+V254+V258+V262+V266</f>
        <v>1130200.1000000003</v>
      </c>
      <c r="W68" s="42">
        <f>W72+W80+W87+W91+W196+W230+W234+W238+W242+W246+W250+W254+W266+W273+W279+W283+W287+W291+W295+W299+W303+W307+W311+W315+W320+W328+W332+W336</f>
        <v>1477965.5</v>
      </c>
      <c r="X68" s="42">
        <f>X72+X80+X87+X91+X96+X100+X104+X108+X112+X116+X120+X156+X124+X129+X133+X138+X142+X146+X151+X160+X164+X168+X172+X176+X180+X184+X188+X192+X196+X203+X207+X211+X215+X219+X223+X230+X234+X238+X242+X246+X250+X254+X315+X320+X273++X324</f>
        <v>183150.4</v>
      </c>
      <c r="Y68" s="42">
        <f>Y72+Y80+Y91+Y273</f>
        <v>226380.5</v>
      </c>
      <c r="Z68" s="42">
        <f>Z72+Z80+Z91+Z273</f>
        <v>384380.5</v>
      </c>
      <c r="AA68" s="42">
        <f>T68+U68+V68+W68+X68+Y68+Z68</f>
        <v>5947694.6000000006</v>
      </c>
      <c r="AB68" s="41">
        <v>2027</v>
      </c>
      <c r="AC68" s="85"/>
      <c r="AD68" s="15"/>
      <c r="AE68" s="15"/>
      <c r="AF68" s="16"/>
      <c r="AG68" s="16"/>
    </row>
    <row r="69" spans="1:16384" s="2" customFormat="1" ht="44.25" x14ac:dyDescent="0.25">
      <c r="A69" s="13"/>
      <c r="B69" s="13"/>
      <c r="C69" s="13"/>
      <c r="D69" s="13"/>
      <c r="E69" s="13"/>
      <c r="F69" s="13"/>
      <c r="G69" s="13"/>
      <c r="H69" s="13"/>
      <c r="I69" s="14"/>
      <c r="J69" s="13"/>
      <c r="K69" s="13"/>
      <c r="L69" s="13"/>
      <c r="M69" s="13"/>
      <c r="N69" s="13"/>
      <c r="O69" s="13"/>
      <c r="P69" s="13"/>
      <c r="Q69" s="13"/>
      <c r="R69" s="12" t="s">
        <v>57</v>
      </c>
      <c r="S69" s="6" t="s">
        <v>34</v>
      </c>
      <c r="T69" s="5"/>
      <c r="U69" s="104"/>
      <c r="V69" s="59">
        <f>V265</f>
        <v>2.4129999999999998</v>
      </c>
      <c r="W69" s="59">
        <f>W278+W245</f>
        <v>26.141999999999999</v>
      </c>
      <c r="X69" s="59">
        <f>X278</f>
        <v>34</v>
      </c>
      <c r="Y69" s="59">
        <f>Y76+Y278</f>
        <v>22.324999999999999</v>
      </c>
      <c r="Z69" s="59">
        <f>Z76+Z278</f>
        <v>22.324999999999999</v>
      </c>
      <c r="AA69" s="60">
        <f>T69+U69+V69+W69+X69+Y69+Z69</f>
        <v>107.205</v>
      </c>
      <c r="AB69" s="6">
        <v>2027</v>
      </c>
      <c r="AC69" s="74"/>
      <c r="AD69" s="15"/>
      <c r="AE69" s="15"/>
      <c r="AF69" s="16"/>
      <c r="AG69" s="16"/>
    </row>
    <row r="70" spans="1:16384" s="2" customFormat="1" ht="30" x14ac:dyDescent="0.25">
      <c r="A70" s="13"/>
      <c r="B70" s="13"/>
      <c r="C70" s="13"/>
      <c r="D70" s="13"/>
      <c r="E70" s="13"/>
      <c r="F70" s="13"/>
      <c r="G70" s="13"/>
      <c r="H70" s="13"/>
      <c r="I70" s="14"/>
      <c r="J70" s="13"/>
      <c r="K70" s="13"/>
      <c r="L70" s="13"/>
      <c r="M70" s="13"/>
      <c r="N70" s="13"/>
      <c r="O70" s="13"/>
      <c r="P70" s="13"/>
      <c r="Q70" s="13"/>
      <c r="R70" s="12" t="s">
        <v>58</v>
      </c>
      <c r="S70" s="6" t="s">
        <v>34</v>
      </c>
      <c r="T70" s="5">
        <f>T111+T115+T119+T128+T137+T141+T145+T150+T155</f>
        <v>13.38</v>
      </c>
      <c r="U70" s="5">
        <f>U77+U83+U159+U163+U167+U171+U175+U179</f>
        <v>15.555999999999999</v>
      </c>
      <c r="V70" s="59">
        <f>V77+V83+V187+V191+V195+V201+V206+V261+V228</f>
        <v>11.391999999999999</v>
      </c>
      <c r="W70" s="59">
        <f>W201+W233+W237+W241+W282+W286+W298+W249+W318</f>
        <v>49.402999999999999</v>
      </c>
      <c r="X70" s="59">
        <f>X77+X83+X249+X253+X257+X318+X327</f>
        <v>8.4570000000000007</v>
      </c>
      <c r="Y70" s="59">
        <f>Y77+Y83+Y249+Y253+Y257+Y318+Y327</f>
        <v>10.1</v>
      </c>
      <c r="Z70" s="59">
        <f>Z77+Z83+Z249+Z253+Z257+Z318+Z327</f>
        <v>10.1</v>
      </c>
      <c r="AA70" s="60">
        <f>T70+U70+V70+W70+X70+Y70+Z70</f>
        <v>118.38799999999998</v>
      </c>
      <c r="AB70" s="6">
        <v>2027</v>
      </c>
      <c r="AC70" s="122" t="s">
        <v>223</v>
      </c>
      <c r="AD70" s="15"/>
      <c r="AE70" s="15"/>
      <c r="AF70" s="16"/>
      <c r="AG70" s="16"/>
    </row>
    <row r="71" spans="1:16384" s="2" customFormat="1" ht="45" x14ac:dyDescent="0.25">
      <c r="A71" s="13"/>
      <c r="B71" s="13"/>
      <c r="C71" s="13"/>
      <c r="D71" s="13"/>
      <c r="E71" s="13"/>
      <c r="F71" s="13"/>
      <c r="G71" s="13"/>
      <c r="H71" s="13"/>
      <c r="I71" s="14"/>
      <c r="J71" s="13"/>
      <c r="K71" s="13"/>
      <c r="L71" s="13"/>
      <c r="M71" s="13"/>
      <c r="N71" s="13"/>
      <c r="O71" s="13"/>
      <c r="P71" s="13"/>
      <c r="Q71" s="13"/>
      <c r="R71" s="7" t="s">
        <v>91</v>
      </c>
      <c r="S71" s="6" t="s">
        <v>2</v>
      </c>
      <c r="T71" s="59">
        <f>T90+T103+T107+T132+T136+T149+T154+T127</f>
        <v>69.394800000000004</v>
      </c>
      <c r="U71" s="59">
        <f>U78+U90</f>
        <v>53.3</v>
      </c>
      <c r="V71" s="59">
        <f>V90+V78+V218+V271</f>
        <v>19.381</v>
      </c>
      <c r="W71" s="59">
        <f>W90+W294+W302+W310+W314+W253+W257+W323+W331+W335+W339</f>
        <v>8.0280000000000005</v>
      </c>
      <c r="X71" s="59"/>
      <c r="Y71" s="59"/>
      <c r="Z71" s="59"/>
      <c r="AA71" s="60">
        <f>T71+U71+V71+W71+X71+Y71+Z71</f>
        <v>150.10380000000001</v>
      </c>
      <c r="AB71" s="6">
        <v>2027</v>
      </c>
      <c r="AC71" s="83"/>
      <c r="AD71" s="15"/>
      <c r="AE71" s="15"/>
      <c r="AF71" s="16"/>
      <c r="AG71" s="16"/>
    </row>
    <row r="72" spans="1:16384" x14ac:dyDescent="0.25">
      <c r="A72" s="21" t="s">
        <v>10</v>
      </c>
      <c r="B72" s="21" t="s">
        <v>11</v>
      </c>
      <c r="C72" s="21" t="s">
        <v>12</v>
      </c>
      <c r="D72" s="21" t="s">
        <v>10</v>
      </c>
      <c r="E72" s="21" t="s">
        <v>20</v>
      </c>
      <c r="F72" s="21" t="s">
        <v>10</v>
      </c>
      <c r="G72" s="21" t="s">
        <v>19</v>
      </c>
      <c r="H72" s="21" t="s">
        <v>10</v>
      </c>
      <c r="I72" s="21" t="s">
        <v>18</v>
      </c>
      <c r="J72" s="21" t="s">
        <v>11</v>
      </c>
      <c r="K72" s="21" t="s">
        <v>10</v>
      </c>
      <c r="L72" s="21" t="s">
        <v>12</v>
      </c>
      <c r="M72" s="21" t="s">
        <v>10</v>
      </c>
      <c r="N72" s="21" t="s">
        <v>10</v>
      </c>
      <c r="O72" s="21" t="s">
        <v>10</v>
      </c>
      <c r="P72" s="21" t="s">
        <v>10</v>
      </c>
      <c r="Q72" s="21" t="s">
        <v>10</v>
      </c>
      <c r="R72" s="150" t="s">
        <v>59</v>
      </c>
      <c r="S72" s="153" t="s">
        <v>33</v>
      </c>
      <c r="T72" s="25">
        <f>T73</f>
        <v>1132.1000000000015</v>
      </c>
      <c r="U72" s="25">
        <f t="shared" ref="U72:W72" si="18">U73</f>
        <v>15321.9</v>
      </c>
      <c r="V72" s="25">
        <f t="shared" si="18"/>
        <v>20590.5</v>
      </c>
      <c r="W72" s="25">
        <f t="shared" si="18"/>
        <v>232.3</v>
      </c>
      <c r="X72" s="25"/>
      <c r="Y72" s="25">
        <f>Y74</f>
        <v>10000</v>
      </c>
      <c r="Z72" s="25">
        <f>Z74</f>
        <v>55000</v>
      </c>
      <c r="AA72" s="25">
        <f>T72+U72+V72+W72+X72+Y72+Z72</f>
        <v>102276.8</v>
      </c>
      <c r="AB72" s="23">
        <v>2027</v>
      </c>
    </row>
    <row r="73" spans="1:16384" x14ac:dyDescent="0.25">
      <c r="A73" s="21" t="s">
        <v>10</v>
      </c>
      <c r="B73" s="21" t="s">
        <v>11</v>
      </c>
      <c r="C73" s="21" t="s">
        <v>12</v>
      </c>
      <c r="D73" s="21" t="s">
        <v>10</v>
      </c>
      <c r="E73" s="21" t="s">
        <v>20</v>
      </c>
      <c r="F73" s="21" t="s">
        <v>10</v>
      </c>
      <c r="G73" s="21" t="s">
        <v>19</v>
      </c>
      <c r="H73" s="21" t="s">
        <v>10</v>
      </c>
      <c r="I73" s="21" t="s">
        <v>18</v>
      </c>
      <c r="J73" s="21" t="s">
        <v>11</v>
      </c>
      <c r="K73" s="21" t="s">
        <v>10</v>
      </c>
      <c r="L73" s="21" t="s">
        <v>12</v>
      </c>
      <c r="M73" s="21" t="s">
        <v>19</v>
      </c>
      <c r="N73" s="21" t="s">
        <v>19</v>
      </c>
      <c r="O73" s="21" t="s">
        <v>19</v>
      </c>
      <c r="P73" s="21" t="s">
        <v>19</v>
      </c>
      <c r="Q73" s="21" t="s">
        <v>19</v>
      </c>
      <c r="R73" s="151"/>
      <c r="S73" s="154"/>
      <c r="T73" s="24">
        <f>39180+2042-39960.1-129.8</f>
        <v>1132.1000000000015</v>
      </c>
      <c r="U73" s="24">
        <f>20838.6-10338.6+19996-1192-13982.1</f>
        <v>15321.9</v>
      </c>
      <c r="V73" s="24">
        <v>20590.5</v>
      </c>
      <c r="W73" s="24">
        <v>232.3</v>
      </c>
      <c r="X73" s="25"/>
      <c r="Y73" s="25"/>
      <c r="Z73" s="25"/>
      <c r="AA73" s="25">
        <f t="shared" ref="AA73:AA74" si="19">T73+U73+V73+W73+X73+Y73+Z73</f>
        <v>37276.800000000003</v>
      </c>
      <c r="AB73" s="23">
        <v>2024</v>
      </c>
    </row>
    <row r="74" spans="1:16384" ht="21.6" customHeight="1" x14ac:dyDescent="0.25">
      <c r="A74" s="21" t="s">
        <v>10</v>
      </c>
      <c r="B74" s="21" t="s">
        <v>11</v>
      </c>
      <c r="C74" s="21" t="s">
        <v>12</v>
      </c>
      <c r="D74" s="21" t="s">
        <v>10</v>
      </c>
      <c r="E74" s="21" t="s">
        <v>20</v>
      </c>
      <c r="F74" s="21" t="s">
        <v>10</v>
      </c>
      <c r="G74" s="21" t="s">
        <v>19</v>
      </c>
      <c r="H74" s="21" t="s">
        <v>10</v>
      </c>
      <c r="I74" s="21" t="s">
        <v>18</v>
      </c>
      <c r="J74" s="21" t="s">
        <v>11</v>
      </c>
      <c r="K74" s="21" t="s">
        <v>10</v>
      </c>
      <c r="L74" s="21" t="s">
        <v>12</v>
      </c>
      <c r="M74" s="21" t="s">
        <v>19</v>
      </c>
      <c r="N74" s="21" t="s">
        <v>243</v>
      </c>
      <c r="O74" s="21" t="s">
        <v>11</v>
      </c>
      <c r="P74" s="21" t="s">
        <v>19</v>
      </c>
      <c r="Q74" s="21" t="s">
        <v>19</v>
      </c>
      <c r="R74" s="152"/>
      <c r="S74" s="155"/>
      <c r="T74" s="21"/>
      <c r="U74" s="21"/>
      <c r="V74" s="21"/>
      <c r="W74" s="21"/>
      <c r="X74" s="21"/>
      <c r="Y74" s="24">
        <v>10000</v>
      </c>
      <c r="Z74" s="24">
        <v>55000</v>
      </c>
      <c r="AA74" s="25">
        <f t="shared" si="19"/>
        <v>65000</v>
      </c>
      <c r="AB74" s="23">
        <v>2027</v>
      </c>
      <c r="AC74" s="21" t="s">
        <v>19</v>
      </c>
      <c r="AD74" s="21" t="s">
        <v>19</v>
      </c>
      <c r="AE74" s="21" t="s">
        <v>19</v>
      </c>
      <c r="AF74" s="21" t="s">
        <v>19</v>
      </c>
      <c r="AG74" s="21" t="s">
        <v>19</v>
      </c>
      <c r="AH74" s="21" t="s">
        <v>19</v>
      </c>
      <c r="AI74" s="21" t="s">
        <v>19</v>
      </c>
      <c r="AJ74" s="21" t="s">
        <v>19</v>
      </c>
      <c r="AK74" s="21" t="s">
        <v>19</v>
      </c>
      <c r="AL74" s="21" t="s">
        <v>19</v>
      </c>
      <c r="AM74" s="21" t="s">
        <v>19</v>
      </c>
      <c r="AN74" s="21" t="s">
        <v>19</v>
      </c>
      <c r="AO74" s="21" t="s">
        <v>19</v>
      </c>
      <c r="AP74" s="21" t="s">
        <v>19</v>
      </c>
      <c r="AQ74" s="21" t="s">
        <v>19</v>
      </c>
      <c r="AR74" s="21" t="s">
        <v>19</v>
      </c>
      <c r="AS74" s="21" t="s">
        <v>19</v>
      </c>
      <c r="AT74" s="21" t="s">
        <v>19</v>
      </c>
      <c r="AU74" s="21" t="s">
        <v>19</v>
      </c>
      <c r="AV74" s="21" t="s">
        <v>19</v>
      </c>
      <c r="AW74" s="21" t="s">
        <v>19</v>
      </c>
      <c r="AX74" s="21" t="s">
        <v>19</v>
      </c>
      <c r="AY74" s="21" t="s">
        <v>19</v>
      </c>
      <c r="AZ74" s="21" t="s">
        <v>19</v>
      </c>
      <c r="BA74" s="21" t="s">
        <v>19</v>
      </c>
      <c r="BB74" s="21" t="s">
        <v>19</v>
      </c>
      <c r="BC74" s="21" t="s">
        <v>19</v>
      </c>
      <c r="BD74" s="21" t="s">
        <v>19</v>
      </c>
      <c r="BE74" s="21" t="s">
        <v>19</v>
      </c>
      <c r="BF74" s="21" t="s">
        <v>19</v>
      </c>
      <c r="BG74" s="21" t="s">
        <v>19</v>
      </c>
      <c r="BH74" s="21" t="s">
        <v>19</v>
      </c>
      <c r="BI74" s="21" t="s">
        <v>19</v>
      </c>
      <c r="BJ74" s="21" t="s">
        <v>19</v>
      </c>
      <c r="BK74" s="21" t="s">
        <v>19</v>
      </c>
      <c r="BL74" s="21" t="s">
        <v>19</v>
      </c>
      <c r="BM74" s="21" t="s">
        <v>19</v>
      </c>
      <c r="BN74" s="21" t="s">
        <v>19</v>
      </c>
      <c r="BO74" s="21" t="s">
        <v>19</v>
      </c>
      <c r="BP74" s="21" t="s">
        <v>19</v>
      </c>
      <c r="BQ74" s="21" t="s">
        <v>19</v>
      </c>
      <c r="BR74" s="21" t="s">
        <v>19</v>
      </c>
      <c r="BS74" s="21" t="s">
        <v>19</v>
      </c>
      <c r="BT74" s="21" t="s">
        <v>19</v>
      </c>
      <c r="BU74" s="21" t="s">
        <v>19</v>
      </c>
      <c r="BV74" s="21" t="s">
        <v>19</v>
      </c>
      <c r="BW74" s="21" t="s">
        <v>19</v>
      </c>
      <c r="BX74" s="21" t="s">
        <v>19</v>
      </c>
      <c r="BY74" s="21" t="s">
        <v>19</v>
      </c>
      <c r="BZ74" s="21" t="s">
        <v>19</v>
      </c>
      <c r="CA74" s="21" t="s">
        <v>19</v>
      </c>
      <c r="CB74" s="21" t="s">
        <v>19</v>
      </c>
      <c r="CC74" s="21" t="s">
        <v>19</v>
      </c>
      <c r="CD74" s="21" t="s">
        <v>19</v>
      </c>
      <c r="CE74" s="21" t="s">
        <v>19</v>
      </c>
      <c r="CF74" s="21" t="s">
        <v>19</v>
      </c>
      <c r="CG74" s="21" t="s">
        <v>19</v>
      </c>
      <c r="CH74" s="21" t="s">
        <v>19</v>
      </c>
      <c r="CI74" s="21" t="s">
        <v>19</v>
      </c>
      <c r="CJ74" s="21" t="s">
        <v>19</v>
      </c>
      <c r="CK74" s="21" t="s">
        <v>19</v>
      </c>
      <c r="CL74" s="21" t="s">
        <v>19</v>
      </c>
      <c r="CM74" s="21" t="s">
        <v>19</v>
      </c>
      <c r="CN74" s="21" t="s">
        <v>19</v>
      </c>
      <c r="CO74" s="21" t="s">
        <v>19</v>
      </c>
      <c r="CP74" s="21" t="s">
        <v>19</v>
      </c>
      <c r="CQ74" s="21" t="s">
        <v>19</v>
      </c>
      <c r="CR74" s="21" t="s">
        <v>19</v>
      </c>
      <c r="CS74" s="21" t="s">
        <v>19</v>
      </c>
      <c r="CT74" s="21" t="s">
        <v>19</v>
      </c>
      <c r="CU74" s="21" t="s">
        <v>19</v>
      </c>
      <c r="CV74" s="21" t="s">
        <v>19</v>
      </c>
      <c r="CW74" s="21" t="s">
        <v>19</v>
      </c>
      <c r="CX74" s="21" t="s">
        <v>19</v>
      </c>
      <c r="CY74" s="21" t="s">
        <v>19</v>
      </c>
      <c r="CZ74" s="21" t="s">
        <v>19</v>
      </c>
      <c r="DA74" s="21" t="s">
        <v>19</v>
      </c>
      <c r="DB74" s="21" t="s">
        <v>19</v>
      </c>
      <c r="DC74" s="21" t="s">
        <v>19</v>
      </c>
      <c r="DD74" s="21" t="s">
        <v>19</v>
      </c>
      <c r="DE74" s="21" t="s">
        <v>19</v>
      </c>
      <c r="DF74" s="21" t="s">
        <v>19</v>
      </c>
      <c r="DG74" s="21" t="s">
        <v>19</v>
      </c>
      <c r="DH74" s="21" t="s">
        <v>19</v>
      </c>
      <c r="DI74" s="21" t="s">
        <v>19</v>
      </c>
      <c r="DJ74" s="21" t="s">
        <v>19</v>
      </c>
      <c r="DK74" s="21" t="s">
        <v>19</v>
      </c>
      <c r="DL74" s="21" t="s">
        <v>19</v>
      </c>
      <c r="DM74" s="21" t="s">
        <v>19</v>
      </c>
      <c r="DN74" s="21" t="s">
        <v>19</v>
      </c>
      <c r="DO74" s="21" t="s">
        <v>19</v>
      </c>
      <c r="DP74" s="21" t="s">
        <v>19</v>
      </c>
      <c r="DQ74" s="21" t="s">
        <v>19</v>
      </c>
      <c r="DR74" s="21" t="s">
        <v>19</v>
      </c>
      <c r="DS74" s="21" t="s">
        <v>19</v>
      </c>
      <c r="DT74" s="21" t="s">
        <v>19</v>
      </c>
      <c r="DU74" s="21" t="s">
        <v>19</v>
      </c>
      <c r="DV74" s="21" t="s">
        <v>19</v>
      </c>
      <c r="DW74" s="21" t="s">
        <v>19</v>
      </c>
      <c r="DX74" s="21" t="s">
        <v>19</v>
      </c>
      <c r="DY74" s="21" t="s">
        <v>19</v>
      </c>
      <c r="DZ74" s="21" t="s">
        <v>19</v>
      </c>
      <c r="EA74" s="21" t="s">
        <v>19</v>
      </c>
      <c r="EB74" s="21" t="s">
        <v>19</v>
      </c>
      <c r="EC74" s="21" t="s">
        <v>19</v>
      </c>
      <c r="ED74" s="21" t="s">
        <v>19</v>
      </c>
      <c r="EE74" s="21" t="s">
        <v>19</v>
      </c>
      <c r="EF74" s="21" t="s">
        <v>19</v>
      </c>
      <c r="EG74" s="21" t="s">
        <v>19</v>
      </c>
      <c r="EH74" s="21" t="s">
        <v>19</v>
      </c>
      <c r="EI74" s="21" t="s">
        <v>19</v>
      </c>
      <c r="EJ74" s="21" t="s">
        <v>19</v>
      </c>
      <c r="EK74" s="21" t="s">
        <v>19</v>
      </c>
      <c r="EL74" s="21" t="s">
        <v>19</v>
      </c>
      <c r="EM74" s="21" t="s">
        <v>19</v>
      </c>
      <c r="EN74" s="21" t="s">
        <v>19</v>
      </c>
      <c r="EO74" s="21" t="s">
        <v>19</v>
      </c>
      <c r="EP74" s="21" t="s">
        <v>19</v>
      </c>
      <c r="EQ74" s="21" t="s">
        <v>19</v>
      </c>
      <c r="ER74" s="21" t="s">
        <v>19</v>
      </c>
      <c r="ES74" s="21" t="s">
        <v>19</v>
      </c>
      <c r="ET74" s="21" t="s">
        <v>19</v>
      </c>
      <c r="EU74" s="21" t="s">
        <v>19</v>
      </c>
      <c r="EV74" s="21" t="s">
        <v>19</v>
      </c>
      <c r="EW74" s="21" t="s">
        <v>19</v>
      </c>
      <c r="EX74" s="21" t="s">
        <v>19</v>
      </c>
      <c r="EY74" s="21" t="s">
        <v>19</v>
      </c>
      <c r="EZ74" s="21" t="s">
        <v>19</v>
      </c>
      <c r="FA74" s="21" t="s">
        <v>19</v>
      </c>
      <c r="FB74" s="21" t="s">
        <v>19</v>
      </c>
      <c r="FC74" s="21" t="s">
        <v>19</v>
      </c>
      <c r="FD74" s="21" t="s">
        <v>19</v>
      </c>
      <c r="FE74" s="21" t="s">
        <v>19</v>
      </c>
      <c r="FF74" s="21" t="s">
        <v>19</v>
      </c>
      <c r="FG74" s="21" t="s">
        <v>19</v>
      </c>
      <c r="FH74" s="21" t="s">
        <v>19</v>
      </c>
      <c r="FI74" s="21" t="s">
        <v>19</v>
      </c>
      <c r="FJ74" s="21" t="s">
        <v>19</v>
      </c>
      <c r="FK74" s="21" t="s">
        <v>19</v>
      </c>
      <c r="FL74" s="21" t="s">
        <v>19</v>
      </c>
      <c r="FM74" s="21" t="s">
        <v>19</v>
      </c>
      <c r="FN74" s="21" t="s">
        <v>19</v>
      </c>
      <c r="FO74" s="21" t="s">
        <v>19</v>
      </c>
      <c r="FP74" s="21" t="s">
        <v>19</v>
      </c>
      <c r="FQ74" s="21" t="s">
        <v>19</v>
      </c>
      <c r="FR74" s="21" t="s">
        <v>19</v>
      </c>
      <c r="FS74" s="21" t="s">
        <v>19</v>
      </c>
      <c r="FT74" s="21" t="s">
        <v>19</v>
      </c>
      <c r="FU74" s="21" t="s">
        <v>19</v>
      </c>
      <c r="FV74" s="21" t="s">
        <v>19</v>
      </c>
      <c r="FW74" s="21" t="s">
        <v>19</v>
      </c>
      <c r="FX74" s="21" t="s">
        <v>19</v>
      </c>
      <c r="FY74" s="21" t="s">
        <v>19</v>
      </c>
      <c r="FZ74" s="21" t="s">
        <v>19</v>
      </c>
      <c r="GA74" s="21" t="s">
        <v>19</v>
      </c>
      <c r="GB74" s="21" t="s">
        <v>19</v>
      </c>
      <c r="GC74" s="21" t="s">
        <v>19</v>
      </c>
      <c r="GD74" s="21" t="s">
        <v>19</v>
      </c>
      <c r="GE74" s="21" t="s">
        <v>19</v>
      </c>
      <c r="GF74" s="21" t="s">
        <v>19</v>
      </c>
      <c r="GG74" s="21" t="s">
        <v>19</v>
      </c>
      <c r="GH74" s="21" t="s">
        <v>19</v>
      </c>
      <c r="GI74" s="21" t="s">
        <v>19</v>
      </c>
      <c r="GJ74" s="21" t="s">
        <v>19</v>
      </c>
      <c r="GK74" s="21" t="s">
        <v>19</v>
      </c>
      <c r="GL74" s="21" t="s">
        <v>19</v>
      </c>
      <c r="GM74" s="21" t="s">
        <v>19</v>
      </c>
      <c r="GN74" s="21" t="s">
        <v>19</v>
      </c>
      <c r="GO74" s="21" t="s">
        <v>19</v>
      </c>
      <c r="GP74" s="21" t="s">
        <v>19</v>
      </c>
      <c r="GQ74" s="21" t="s">
        <v>19</v>
      </c>
      <c r="GR74" s="21" t="s">
        <v>19</v>
      </c>
      <c r="GS74" s="21" t="s">
        <v>19</v>
      </c>
      <c r="GT74" s="21" t="s">
        <v>19</v>
      </c>
      <c r="GU74" s="21" t="s">
        <v>19</v>
      </c>
      <c r="GV74" s="21" t="s">
        <v>19</v>
      </c>
      <c r="GW74" s="21" t="s">
        <v>19</v>
      </c>
      <c r="GX74" s="21" t="s">
        <v>19</v>
      </c>
      <c r="GY74" s="21" t="s">
        <v>19</v>
      </c>
      <c r="GZ74" s="21" t="s">
        <v>19</v>
      </c>
      <c r="HA74" s="21" t="s">
        <v>19</v>
      </c>
      <c r="HB74" s="21" t="s">
        <v>19</v>
      </c>
      <c r="HC74" s="21" t="s">
        <v>19</v>
      </c>
      <c r="HD74" s="21" t="s">
        <v>19</v>
      </c>
      <c r="HE74" s="21" t="s">
        <v>19</v>
      </c>
      <c r="HF74" s="21" t="s">
        <v>19</v>
      </c>
      <c r="HG74" s="21" t="s">
        <v>19</v>
      </c>
      <c r="HH74" s="21" t="s">
        <v>19</v>
      </c>
      <c r="HI74" s="21" t="s">
        <v>19</v>
      </c>
      <c r="HJ74" s="21" t="s">
        <v>19</v>
      </c>
      <c r="HK74" s="21" t="s">
        <v>19</v>
      </c>
      <c r="HL74" s="21" t="s">
        <v>19</v>
      </c>
      <c r="HM74" s="21" t="s">
        <v>19</v>
      </c>
      <c r="HN74" s="21" t="s">
        <v>19</v>
      </c>
      <c r="HO74" s="21" t="s">
        <v>19</v>
      </c>
      <c r="HP74" s="21" t="s">
        <v>19</v>
      </c>
      <c r="HQ74" s="21" t="s">
        <v>19</v>
      </c>
      <c r="HR74" s="21" t="s">
        <v>19</v>
      </c>
      <c r="HS74" s="21" t="s">
        <v>19</v>
      </c>
      <c r="HT74" s="21" t="s">
        <v>19</v>
      </c>
      <c r="HU74" s="21" t="s">
        <v>19</v>
      </c>
      <c r="HV74" s="21" t="s">
        <v>19</v>
      </c>
      <c r="HW74" s="21" t="s">
        <v>19</v>
      </c>
      <c r="HX74" s="21" t="s">
        <v>19</v>
      </c>
      <c r="HY74" s="21" t="s">
        <v>19</v>
      </c>
      <c r="HZ74" s="21" t="s">
        <v>19</v>
      </c>
      <c r="IA74" s="21" t="s">
        <v>19</v>
      </c>
      <c r="IB74" s="21" t="s">
        <v>19</v>
      </c>
      <c r="IC74" s="21" t="s">
        <v>19</v>
      </c>
      <c r="ID74" s="21" t="s">
        <v>19</v>
      </c>
      <c r="IE74" s="21" t="s">
        <v>19</v>
      </c>
      <c r="IF74" s="21" t="s">
        <v>19</v>
      </c>
      <c r="IG74" s="21" t="s">
        <v>19</v>
      </c>
      <c r="IH74" s="21" t="s">
        <v>19</v>
      </c>
      <c r="II74" s="21" t="s">
        <v>19</v>
      </c>
      <c r="IJ74" s="21" t="s">
        <v>19</v>
      </c>
      <c r="IK74" s="21" t="s">
        <v>19</v>
      </c>
      <c r="IL74" s="21" t="s">
        <v>19</v>
      </c>
      <c r="IM74" s="21" t="s">
        <v>19</v>
      </c>
      <c r="IN74" s="21" t="s">
        <v>19</v>
      </c>
      <c r="IO74" s="21" t="s">
        <v>19</v>
      </c>
      <c r="IP74" s="21" t="s">
        <v>19</v>
      </c>
      <c r="IQ74" s="21" t="s">
        <v>19</v>
      </c>
      <c r="IR74" s="21" t="s">
        <v>19</v>
      </c>
      <c r="IS74" s="21" t="s">
        <v>19</v>
      </c>
      <c r="IT74" s="21" t="s">
        <v>19</v>
      </c>
      <c r="IU74" s="21" t="s">
        <v>19</v>
      </c>
      <c r="IV74" s="21" t="s">
        <v>19</v>
      </c>
      <c r="IW74" s="21" t="s">
        <v>19</v>
      </c>
      <c r="IX74" s="21" t="s">
        <v>19</v>
      </c>
      <c r="IY74" s="21" t="s">
        <v>19</v>
      </c>
      <c r="IZ74" s="21" t="s">
        <v>19</v>
      </c>
      <c r="JA74" s="21" t="s">
        <v>19</v>
      </c>
      <c r="JB74" s="21" t="s">
        <v>19</v>
      </c>
      <c r="JC74" s="21" t="s">
        <v>19</v>
      </c>
      <c r="JD74" s="21" t="s">
        <v>19</v>
      </c>
      <c r="JE74" s="21" t="s">
        <v>19</v>
      </c>
      <c r="JF74" s="21" t="s">
        <v>19</v>
      </c>
      <c r="JG74" s="21" t="s">
        <v>19</v>
      </c>
      <c r="JH74" s="21" t="s">
        <v>19</v>
      </c>
      <c r="JI74" s="21" t="s">
        <v>19</v>
      </c>
      <c r="JJ74" s="21" t="s">
        <v>19</v>
      </c>
      <c r="JK74" s="21" t="s">
        <v>19</v>
      </c>
      <c r="JL74" s="21" t="s">
        <v>19</v>
      </c>
      <c r="JM74" s="21" t="s">
        <v>19</v>
      </c>
      <c r="JN74" s="21" t="s">
        <v>19</v>
      </c>
      <c r="JO74" s="21" t="s">
        <v>19</v>
      </c>
      <c r="JP74" s="21" t="s">
        <v>19</v>
      </c>
      <c r="JQ74" s="21" t="s">
        <v>19</v>
      </c>
      <c r="JR74" s="21" t="s">
        <v>19</v>
      </c>
      <c r="JS74" s="21" t="s">
        <v>19</v>
      </c>
      <c r="JT74" s="21" t="s">
        <v>19</v>
      </c>
      <c r="JU74" s="21" t="s">
        <v>19</v>
      </c>
      <c r="JV74" s="21" t="s">
        <v>19</v>
      </c>
      <c r="JW74" s="21" t="s">
        <v>19</v>
      </c>
      <c r="JX74" s="21" t="s">
        <v>19</v>
      </c>
      <c r="JY74" s="21" t="s">
        <v>19</v>
      </c>
      <c r="JZ74" s="21" t="s">
        <v>19</v>
      </c>
      <c r="KA74" s="21" t="s">
        <v>19</v>
      </c>
      <c r="KB74" s="21" t="s">
        <v>19</v>
      </c>
      <c r="KC74" s="21" t="s">
        <v>19</v>
      </c>
      <c r="KD74" s="21" t="s">
        <v>19</v>
      </c>
      <c r="KE74" s="21" t="s">
        <v>19</v>
      </c>
      <c r="KF74" s="21" t="s">
        <v>19</v>
      </c>
      <c r="KG74" s="21" t="s">
        <v>19</v>
      </c>
      <c r="KH74" s="21" t="s">
        <v>19</v>
      </c>
      <c r="KI74" s="21" t="s">
        <v>19</v>
      </c>
      <c r="KJ74" s="21" t="s">
        <v>19</v>
      </c>
      <c r="KK74" s="21" t="s">
        <v>19</v>
      </c>
      <c r="KL74" s="21" t="s">
        <v>19</v>
      </c>
      <c r="KM74" s="21" t="s">
        <v>19</v>
      </c>
      <c r="KN74" s="21" t="s">
        <v>19</v>
      </c>
      <c r="KO74" s="21" t="s">
        <v>19</v>
      </c>
      <c r="KP74" s="21" t="s">
        <v>19</v>
      </c>
      <c r="KQ74" s="21" t="s">
        <v>19</v>
      </c>
      <c r="KR74" s="21" t="s">
        <v>19</v>
      </c>
      <c r="KS74" s="21" t="s">
        <v>19</v>
      </c>
      <c r="KT74" s="21" t="s">
        <v>19</v>
      </c>
      <c r="KU74" s="21" t="s">
        <v>19</v>
      </c>
      <c r="KV74" s="21" t="s">
        <v>19</v>
      </c>
      <c r="KW74" s="21" t="s">
        <v>19</v>
      </c>
      <c r="KX74" s="21" t="s">
        <v>19</v>
      </c>
      <c r="KY74" s="21" t="s">
        <v>19</v>
      </c>
      <c r="KZ74" s="21" t="s">
        <v>19</v>
      </c>
      <c r="LA74" s="21" t="s">
        <v>19</v>
      </c>
      <c r="LB74" s="21" t="s">
        <v>19</v>
      </c>
      <c r="LC74" s="21" t="s">
        <v>19</v>
      </c>
      <c r="LD74" s="21" t="s">
        <v>19</v>
      </c>
      <c r="LE74" s="21" t="s">
        <v>19</v>
      </c>
      <c r="LF74" s="21" t="s">
        <v>19</v>
      </c>
      <c r="LG74" s="21" t="s">
        <v>19</v>
      </c>
      <c r="LH74" s="21" t="s">
        <v>19</v>
      </c>
      <c r="LI74" s="21" t="s">
        <v>19</v>
      </c>
      <c r="LJ74" s="21" t="s">
        <v>19</v>
      </c>
      <c r="LK74" s="21" t="s">
        <v>19</v>
      </c>
      <c r="LL74" s="21" t="s">
        <v>19</v>
      </c>
      <c r="LM74" s="21" t="s">
        <v>19</v>
      </c>
      <c r="LN74" s="21" t="s">
        <v>19</v>
      </c>
      <c r="LO74" s="21" t="s">
        <v>19</v>
      </c>
      <c r="LP74" s="21" t="s">
        <v>19</v>
      </c>
      <c r="LQ74" s="21" t="s">
        <v>19</v>
      </c>
      <c r="LR74" s="21" t="s">
        <v>19</v>
      </c>
      <c r="LS74" s="21" t="s">
        <v>19</v>
      </c>
      <c r="LT74" s="21" t="s">
        <v>19</v>
      </c>
      <c r="LU74" s="21" t="s">
        <v>19</v>
      </c>
      <c r="LV74" s="21" t="s">
        <v>19</v>
      </c>
      <c r="LW74" s="21" t="s">
        <v>19</v>
      </c>
      <c r="LX74" s="21" t="s">
        <v>19</v>
      </c>
      <c r="LY74" s="21" t="s">
        <v>19</v>
      </c>
      <c r="LZ74" s="21" t="s">
        <v>19</v>
      </c>
      <c r="MA74" s="21" t="s">
        <v>19</v>
      </c>
      <c r="MB74" s="21" t="s">
        <v>19</v>
      </c>
      <c r="MC74" s="21" t="s">
        <v>19</v>
      </c>
      <c r="MD74" s="21" t="s">
        <v>19</v>
      </c>
      <c r="ME74" s="21" t="s">
        <v>19</v>
      </c>
      <c r="MF74" s="21" t="s">
        <v>19</v>
      </c>
      <c r="MG74" s="21" t="s">
        <v>19</v>
      </c>
      <c r="MH74" s="21" t="s">
        <v>19</v>
      </c>
      <c r="MI74" s="21" t="s">
        <v>19</v>
      </c>
      <c r="MJ74" s="21" t="s">
        <v>19</v>
      </c>
      <c r="MK74" s="21" t="s">
        <v>19</v>
      </c>
      <c r="ML74" s="21" t="s">
        <v>19</v>
      </c>
      <c r="MM74" s="21" t="s">
        <v>19</v>
      </c>
      <c r="MN74" s="21" t="s">
        <v>19</v>
      </c>
      <c r="MO74" s="21" t="s">
        <v>19</v>
      </c>
      <c r="MP74" s="21" t="s">
        <v>19</v>
      </c>
      <c r="MQ74" s="21" t="s">
        <v>19</v>
      </c>
      <c r="MR74" s="21" t="s">
        <v>19</v>
      </c>
      <c r="MS74" s="21" t="s">
        <v>19</v>
      </c>
      <c r="MT74" s="21" t="s">
        <v>19</v>
      </c>
      <c r="MU74" s="21" t="s">
        <v>19</v>
      </c>
      <c r="MV74" s="21" t="s">
        <v>19</v>
      </c>
      <c r="MW74" s="21" t="s">
        <v>19</v>
      </c>
      <c r="MX74" s="21" t="s">
        <v>19</v>
      </c>
      <c r="MY74" s="21" t="s">
        <v>19</v>
      </c>
      <c r="MZ74" s="21" t="s">
        <v>19</v>
      </c>
      <c r="NA74" s="21" t="s">
        <v>19</v>
      </c>
      <c r="NB74" s="21" t="s">
        <v>19</v>
      </c>
      <c r="NC74" s="21" t="s">
        <v>19</v>
      </c>
      <c r="ND74" s="21" t="s">
        <v>19</v>
      </c>
      <c r="NE74" s="21" t="s">
        <v>19</v>
      </c>
      <c r="NF74" s="21" t="s">
        <v>19</v>
      </c>
      <c r="NG74" s="21" t="s">
        <v>19</v>
      </c>
      <c r="NH74" s="21" t="s">
        <v>19</v>
      </c>
      <c r="NI74" s="21" t="s">
        <v>19</v>
      </c>
      <c r="NJ74" s="21" t="s">
        <v>19</v>
      </c>
      <c r="NK74" s="21" t="s">
        <v>19</v>
      </c>
      <c r="NL74" s="21" t="s">
        <v>19</v>
      </c>
      <c r="NM74" s="21" t="s">
        <v>19</v>
      </c>
      <c r="NN74" s="21" t="s">
        <v>19</v>
      </c>
      <c r="NO74" s="21" t="s">
        <v>19</v>
      </c>
      <c r="NP74" s="21" t="s">
        <v>19</v>
      </c>
      <c r="NQ74" s="21" t="s">
        <v>19</v>
      </c>
      <c r="NR74" s="21" t="s">
        <v>19</v>
      </c>
      <c r="NS74" s="21" t="s">
        <v>19</v>
      </c>
      <c r="NT74" s="21" t="s">
        <v>19</v>
      </c>
      <c r="NU74" s="21" t="s">
        <v>19</v>
      </c>
      <c r="NV74" s="21" t="s">
        <v>19</v>
      </c>
      <c r="NW74" s="21" t="s">
        <v>19</v>
      </c>
      <c r="NX74" s="21" t="s">
        <v>19</v>
      </c>
      <c r="NY74" s="21" t="s">
        <v>19</v>
      </c>
      <c r="NZ74" s="21" t="s">
        <v>19</v>
      </c>
      <c r="OA74" s="21" t="s">
        <v>19</v>
      </c>
      <c r="OB74" s="21" t="s">
        <v>19</v>
      </c>
      <c r="OC74" s="21" t="s">
        <v>19</v>
      </c>
      <c r="OD74" s="21" t="s">
        <v>19</v>
      </c>
      <c r="OE74" s="21" t="s">
        <v>19</v>
      </c>
      <c r="OF74" s="21" t="s">
        <v>19</v>
      </c>
      <c r="OG74" s="21" t="s">
        <v>19</v>
      </c>
      <c r="OH74" s="21" t="s">
        <v>19</v>
      </c>
      <c r="OI74" s="21" t="s">
        <v>19</v>
      </c>
      <c r="OJ74" s="21" t="s">
        <v>19</v>
      </c>
      <c r="OK74" s="21" t="s">
        <v>19</v>
      </c>
      <c r="OL74" s="21" t="s">
        <v>19</v>
      </c>
      <c r="OM74" s="21" t="s">
        <v>19</v>
      </c>
      <c r="ON74" s="21" t="s">
        <v>19</v>
      </c>
      <c r="OO74" s="21" t="s">
        <v>19</v>
      </c>
      <c r="OP74" s="21" t="s">
        <v>19</v>
      </c>
      <c r="OQ74" s="21" t="s">
        <v>19</v>
      </c>
      <c r="OR74" s="21" t="s">
        <v>19</v>
      </c>
      <c r="OS74" s="21" t="s">
        <v>19</v>
      </c>
      <c r="OT74" s="21" t="s">
        <v>19</v>
      </c>
      <c r="OU74" s="21" t="s">
        <v>19</v>
      </c>
      <c r="OV74" s="21" t="s">
        <v>19</v>
      </c>
      <c r="OW74" s="21" t="s">
        <v>19</v>
      </c>
      <c r="OX74" s="21" t="s">
        <v>19</v>
      </c>
      <c r="OY74" s="21" t="s">
        <v>19</v>
      </c>
      <c r="OZ74" s="21" t="s">
        <v>19</v>
      </c>
      <c r="PA74" s="21" t="s">
        <v>19</v>
      </c>
      <c r="PB74" s="21" t="s">
        <v>19</v>
      </c>
      <c r="PC74" s="21" t="s">
        <v>19</v>
      </c>
      <c r="PD74" s="21" t="s">
        <v>19</v>
      </c>
      <c r="PE74" s="21" t="s">
        <v>19</v>
      </c>
      <c r="PF74" s="21" t="s">
        <v>19</v>
      </c>
      <c r="PG74" s="21" t="s">
        <v>19</v>
      </c>
      <c r="PH74" s="21" t="s">
        <v>19</v>
      </c>
      <c r="PI74" s="21" t="s">
        <v>19</v>
      </c>
      <c r="PJ74" s="21" t="s">
        <v>19</v>
      </c>
      <c r="PK74" s="21" t="s">
        <v>19</v>
      </c>
      <c r="PL74" s="21" t="s">
        <v>19</v>
      </c>
      <c r="PM74" s="21" t="s">
        <v>19</v>
      </c>
      <c r="PN74" s="21" t="s">
        <v>19</v>
      </c>
      <c r="PO74" s="21" t="s">
        <v>19</v>
      </c>
      <c r="PP74" s="21" t="s">
        <v>19</v>
      </c>
      <c r="PQ74" s="21" t="s">
        <v>19</v>
      </c>
      <c r="PR74" s="21" t="s">
        <v>19</v>
      </c>
      <c r="PS74" s="21" t="s">
        <v>19</v>
      </c>
      <c r="PT74" s="21" t="s">
        <v>19</v>
      </c>
      <c r="PU74" s="21" t="s">
        <v>19</v>
      </c>
      <c r="PV74" s="21" t="s">
        <v>19</v>
      </c>
      <c r="PW74" s="21" t="s">
        <v>19</v>
      </c>
      <c r="PX74" s="21" t="s">
        <v>19</v>
      </c>
      <c r="PY74" s="21" t="s">
        <v>19</v>
      </c>
      <c r="PZ74" s="21" t="s">
        <v>19</v>
      </c>
      <c r="QA74" s="21" t="s">
        <v>19</v>
      </c>
      <c r="QB74" s="21" t="s">
        <v>19</v>
      </c>
      <c r="QC74" s="21" t="s">
        <v>19</v>
      </c>
      <c r="QD74" s="21" t="s">
        <v>19</v>
      </c>
      <c r="QE74" s="21" t="s">
        <v>19</v>
      </c>
      <c r="QF74" s="21" t="s">
        <v>19</v>
      </c>
      <c r="QG74" s="21" t="s">
        <v>19</v>
      </c>
      <c r="QH74" s="21" t="s">
        <v>19</v>
      </c>
      <c r="QI74" s="21" t="s">
        <v>19</v>
      </c>
      <c r="QJ74" s="21" t="s">
        <v>19</v>
      </c>
      <c r="QK74" s="21" t="s">
        <v>19</v>
      </c>
      <c r="QL74" s="21" t="s">
        <v>19</v>
      </c>
      <c r="QM74" s="21" t="s">
        <v>19</v>
      </c>
      <c r="QN74" s="21" t="s">
        <v>19</v>
      </c>
      <c r="QO74" s="21" t="s">
        <v>19</v>
      </c>
      <c r="QP74" s="21" t="s">
        <v>19</v>
      </c>
      <c r="QQ74" s="21" t="s">
        <v>19</v>
      </c>
      <c r="QR74" s="21" t="s">
        <v>19</v>
      </c>
      <c r="QS74" s="21" t="s">
        <v>19</v>
      </c>
      <c r="QT74" s="21" t="s">
        <v>19</v>
      </c>
      <c r="QU74" s="21" t="s">
        <v>19</v>
      </c>
      <c r="QV74" s="21" t="s">
        <v>19</v>
      </c>
      <c r="QW74" s="21" t="s">
        <v>19</v>
      </c>
      <c r="QX74" s="21" t="s">
        <v>19</v>
      </c>
      <c r="QY74" s="21" t="s">
        <v>19</v>
      </c>
      <c r="QZ74" s="21" t="s">
        <v>19</v>
      </c>
      <c r="RA74" s="21" t="s">
        <v>19</v>
      </c>
      <c r="RB74" s="21" t="s">
        <v>19</v>
      </c>
      <c r="RC74" s="21" t="s">
        <v>19</v>
      </c>
      <c r="RD74" s="21" t="s">
        <v>19</v>
      </c>
      <c r="RE74" s="21" t="s">
        <v>19</v>
      </c>
      <c r="RF74" s="21" t="s">
        <v>19</v>
      </c>
      <c r="RG74" s="21" t="s">
        <v>19</v>
      </c>
      <c r="RH74" s="21" t="s">
        <v>19</v>
      </c>
      <c r="RI74" s="21" t="s">
        <v>19</v>
      </c>
      <c r="RJ74" s="21" t="s">
        <v>19</v>
      </c>
      <c r="RK74" s="21" t="s">
        <v>19</v>
      </c>
      <c r="RL74" s="21" t="s">
        <v>19</v>
      </c>
      <c r="RM74" s="21" t="s">
        <v>19</v>
      </c>
      <c r="RN74" s="21" t="s">
        <v>19</v>
      </c>
      <c r="RO74" s="21" t="s">
        <v>19</v>
      </c>
      <c r="RP74" s="21" t="s">
        <v>19</v>
      </c>
      <c r="RQ74" s="21" t="s">
        <v>19</v>
      </c>
      <c r="RR74" s="21" t="s">
        <v>19</v>
      </c>
      <c r="RS74" s="21" t="s">
        <v>19</v>
      </c>
      <c r="RT74" s="21" t="s">
        <v>19</v>
      </c>
      <c r="RU74" s="21" t="s">
        <v>19</v>
      </c>
      <c r="RV74" s="21" t="s">
        <v>19</v>
      </c>
      <c r="RW74" s="21" t="s">
        <v>19</v>
      </c>
      <c r="RX74" s="21" t="s">
        <v>19</v>
      </c>
      <c r="RY74" s="21" t="s">
        <v>19</v>
      </c>
      <c r="RZ74" s="21" t="s">
        <v>19</v>
      </c>
      <c r="SA74" s="21" t="s">
        <v>19</v>
      </c>
      <c r="SB74" s="21" t="s">
        <v>19</v>
      </c>
      <c r="SC74" s="21" t="s">
        <v>19</v>
      </c>
      <c r="SD74" s="21" t="s">
        <v>19</v>
      </c>
      <c r="SE74" s="21" t="s">
        <v>19</v>
      </c>
      <c r="SF74" s="21" t="s">
        <v>19</v>
      </c>
      <c r="SG74" s="21" t="s">
        <v>19</v>
      </c>
      <c r="SH74" s="21" t="s">
        <v>19</v>
      </c>
      <c r="SI74" s="21" t="s">
        <v>19</v>
      </c>
      <c r="SJ74" s="21" t="s">
        <v>19</v>
      </c>
      <c r="SK74" s="21" t="s">
        <v>19</v>
      </c>
      <c r="SL74" s="21" t="s">
        <v>19</v>
      </c>
      <c r="SM74" s="21" t="s">
        <v>19</v>
      </c>
      <c r="SN74" s="21" t="s">
        <v>19</v>
      </c>
      <c r="SO74" s="21" t="s">
        <v>19</v>
      </c>
      <c r="SP74" s="21" t="s">
        <v>19</v>
      </c>
      <c r="SQ74" s="21" t="s">
        <v>19</v>
      </c>
      <c r="SR74" s="21" t="s">
        <v>19</v>
      </c>
      <c r="SS74" s="21" t="s">
        <v>19</v>
      </c>
      <c r="ST74" s="21" t="s">
        <v>19</v>
      </c>
      <c r="SU74" s="21" t="s">
        <v>19</v>
      </c>
      <c r="SV74" s="21" t="s">
        <v>19</v>
      </c>
      <c r="SW74" s="21" t="s">
        <v>19</v>
      </c>
      <c r="SX74" s="21" t="s">
        <v>19</v>
      </c>
      <c r="SY74" s="21" t="s">
        <v>19</v>
      </c>
      <c r="SZ74" s="21" t="s">
        <v>19</v>
      </c>
      <c r="TA74" s="21" t="s">
        <v>19</v>
      </c>
      <c r="TB74" s="21" t="s">
        <v>19</v>
      </c>
      <c r="TC74" s="21" t="s">
        <v>19</v>
      </c>
      <c r="TD74" s="21" t="s">
        <v>19</v>
      </c>
      <c r="TE74" s="21" t="s">
        <v>19</v>
      </c>
      <c r="TF74" s="21" t="s">
        <v>19</v>
      </c>
      <c r="TG74" s="21" t="s">
        <v>19</v>
      </c>
      <c r="TH74" s="21" t="s">
        <v>19</v>
      </c>
      <c r="TI74" s="21" t="s">
        <v>19</v>
      </c>
      <c r="TJ74" s="21" t="s">
        <v>19</v>
      </c>
      <c r="TK74" s="21" t="s">
        <v>19</v>
      </c>
      <c r="TL74" s="21" t="s">
        <v>19</v>
      </c>
      <c r="TM74" s="21" t="s">
        <v>19</v>
      </c>
      <c r="TN74" s="21" t="s">
        <v>19</v>
      </c>
      <c r="TO74" s="21" t="s">
        <v>19</v>
      </c>
      <c r="TP74" s="21" t="s">
        <v>19</v>
      </c>
      <c r="TQ74" s="21" t="s">
        <v>19</v>
      </c>
      <c r="TR74" s="21" t="s">
        <v>19</v>
      </c>
      <c r="TS74" s="21" t="s">
        <v>19</v>
      </c>
      <c r="TT74" s="21" t="s">
        <v>19</v>
      </c>
      <c r="TU74" s="21" t="s">
        <v>19</v>
      </c>
      <c r="TV74" s="21" t="s">
        <v>19</v>
      </c>
      <c r="TW74" s="21" t="s">
        <v>19</v>
      </c>
      <c r="TX74" s="21" t="s">
        <v>19</v>
      </c>
      <c r="TY74" s="21" t="s">
        <v>19</v>
      </c>
      <c r="TZ74" s="21" t="s">
        <v>19</v>
      </c>
      <c r="UA74" s="21" t="s">
        <v>19</v>
      </c>
      <c r="UB74" s="21" t="s">
        <v>19</v>
      </c>
      <c r="UC74" s="21" t="s">
        <v>19</v>
      </c>
      <c r="UD74" s="21" t="s">
        <v>19</v>
      </c>
      <c r="UE74" s="21" t="s">
        <v>19</v>
      </c>
      <c r="UF74" s="21" t="s">
        <v>19</v>
      </c>
      <c r="UG74" s="21" t="s">
        <v>19</v>
      </c>
      <c r="UH74" s="21" t="s">
        <v>19</v>
      </c>
      <c r="UI74" s="21" t="s">
        <v>19</v>
      </c>
      <c r="UJ74" s="21" t="s">
        <v>19</v>
      </c>
      <c r="UK74" s="21" t="s">
        <v>19</v>
      </c>
      <c r="UL74" s="21" t="s">
        <v>19</v>
      </c>
      <c r="UM74" s="21" t="s">
        <v>19</v>
      </c>
      <c r="UN74" s="21" t="s">
        <v>19</v>
      </c>
      <c r="UO74" s="21" t="s">
        <v>19</v>
      </c>
      <c r="UP74" s="21" t="s">
        <v>19</v>
      </c>
      <c r="UQ74" s="21" t="s">
        <v>19</v>
      </c>
      <c r="UR74" s="21" t="s">
        <v>19</v>
      </c>
      <c r="US74" s="21" t="s">
        <v>19</v>
      </c>
      <c r="UT74" s="21" t="s">
        <v>19</v>
      </c>
      <c r="UU74" s="21" t="s">
        <v>19</v>
      </c>
      <c r="UV74" s="21" t="s">
        <v>19</v>
      </c>
      <c r="UW74" s="21" t="s">
        <v>19</v>
      </c>
      <c r="UX74" s="21" t="s">
        <v>19</v>
      </c>
      <c r="UY74" s="21" t="s">
        <v>19</v>
      </c>
      <c r="UZ74" s="21" t="s">
        <v>19</v>
      </c>
      <c r="VA74" s="21" t="s">
        <v>19</v>
      </c>
      <c r="VB74" s="21" t="s">
        <v>19</v>
      </c>
      <c r="VC74" s="21" t="s">
        <v>19</v>
      </c>
      <c r="VD74" s="21" t="s">
        <v>19</v>
      </c>
      <c r="VE74" s="21" t="s">
        <v>19</v>
      </c>
      <c r="VF74" s="21" t="s">
        <v>19</v>
      </c>
      <c r="VG74" s="21" t="s">
        <v>19</v>
      </c>
      <c r="VH74" s="21" t="s">
        <v>19</v>
      </c>
      <c r="VI74" s="21" t="s">
        <v>19</v>
      </c>
      <c r="VJ74" s="21" t="s">
        <v>19</v>
      </c>
      <c r="VK74" s="21" t="s">
        <v>19</v>
      </c>
      <c r="VL74" s="21" t="s">
        <v>19</v>
      </c>
      <c r="VM74" s="21" t="s">
        <v>19</v>
      </c>
      <c r="VN74" s="21" t="s">
        <v>19</v>
      </c>
      <c r="VO74" s="21" t="s">
        <v>19</v>
      </c>
      <c r="VP74" s="21" t="s">
        <v>19</v>
      </c>
      <c r="VQ74" s="21" t="s">
        <v>19</v>
      </c>
      <c r="VR74" s="21" t="s">
        <v>19</v>
      </c>
      <c r="VS74" s="21" t="s">
        <v>19</v>
      </c>
      <c r="VT74" s="21" t="s">
        <v>19</v>
      </c>
      <c r="VU74" s="21" t="s">
        <v>19</v>
      </c>
      <c r="VV74" s="21" t="s">
        <v>19</v>
      </c>
      <c r="VW74" s="21" t="s">
        <v>19</v>
      </c>
      <c r="VX74" s="21" t="s">
        <v>19</v>
      </c>
      <c r="VY74" s="21" t="s">
        <v>19</v>
      </c>
      <c r="VZ74" s="21" t="s">
        <v>19</v>
      </c>
      <c r="WA74" s="21" t="s">
        <v>19</v>
      </c>
      <c r="WB74" s="21" t="s">
        <v>19</v>
      </c>
      <c r="WC74" s="21" t="s">
        <v>19</v>
      </c>
      <c r="WD74" s="21" t="s">
        <v>19</v>
      </c>
      <c r="WE74" s="21" t="s">
        <v>19</v>
      </c>
      <c r="WF74" s="21" t="s">
        <v>19</v>
      </c>
      <c r="WG74" s="21" t="s">
        <v>19</v>
      </c>
      <c r="WH74" s="21" t="s">
        <v>19</v>
      </c>
      <c r="WI74" s="21" t="s">
        <v>19</v>
      </c>
      <c r="WJ74" s="21" t="s">
        <v>19</v>
      </c>
      <c r="WK74" s="21" t="s">
        <v>19</v>
      </c>
      <c r="WL74" s="21" t="s">
        <v>19</v>
      </c>
      <c r="WM74" s="21" t="s">
        <v>19</v>
      </c>
      <c r="WN74" s="21" t="s">
        <v>19</v>
      </c>
      <c r="WO74" s="21" t="s">
        <v>19</v>
      </c>
      <c r="WP74" s="21" t="s">
        <v>19</v>
      </c>
      <c r="WQ74" s="21" t="s">
        <v>19</v>
      </c>
      <c r="WR74" s="21" t="s">
        <v>19</v>
      </c>
      <c r="WS74" s="21" t="s">
        <v>19</v>
      </c>
      <c r="WT74" s="21" t="s">
        <v>19</v>
      </c>
      <c r="WU74" s="21" t="s">
        <v>19</v>
      </c>
      <c r="WV74" s="21" t="s">
        <v>19</v>
      </c>
      <c r="WW74" s="21" t="s">
        <v>19</v>
      </c>
      <c r="WX74" s="21" t="s">
        <v>19</v>
      </c>
      <c r="WY74" s="21" t="s">
        <v>19</v>
      </c>
      <c r="WZ74" s="21" t="s">
        <v>19</v>
      </c>
      <c r="XA74" s="21" t="s">
        <v>19</v>
      </c>
      <c r="XB74" s="21" t="s">
        <v>19</v>
      </c>
      <c r="XC74" s="21" t="s">
        <v>19</v>
      </c>
      <c r="XD74" s="21" t="s">
        <v>19</v>
      </c>
      <c r="XE74" s="21" t="s">
        <v>19</v>
      </c>
      <c r="XF74" s="21" t="s">
        <v>19</v>
      </c>
      <c r="XG74" s="21" t="s">
        <v>19</v>
      </c>
      <c r="XH74" s="21" t="s">
        <v>19</v>
      </c>
      <c r="XI74" s="21" t="s">
        <v>19</v>
      </c>
      <c r="XJ74" s="21" t="s">
        <v>19</v>
      </c>
      <c r="XK74" s="21" t="s">
        <v>19</v>
      </c>
      <c r="XL74" s="21" t="s">
        <v>19</v>
      </c>
      <c r="XM74" s="21" t="s">
        <v>19</v>
      </c>
      <c r="XN74" s="21" t="s">
        <v>19</v>
      </c>
      <c r="XO74" s="21" t="s">
        <v>19</v>
      </c>
      <c r="XP74" s="21" t="s">
        <v>19</v>
      </c>
      <c r="XQ74" s="21" t="s">
        <v>19</v>
      </c>
      <c r="XR74" s="21" t="s">
        <v>19</v>
      </c>
      <c r="XS74" s="21" t="s">
        <v>19</v>
      </c>
      <c r="XT74" s="21" t="s">
        <v>19</v>
      </c>
      <c r="XU74" s="21" t="s">
        <v>19</v>
      </c>
      <c r="XV74" s="21" t="s">
        <v>19</v>
      </c>
      <c r="XW74" s="21" t="s">
        <v>19</v>
      </c>
      <c r="XX74" s="21" t="s">
        <v>19</v>
      </c>
      <c r="XY74" s="21" t="s">
        <v>19</v>
      </c>
      <c r="XZ74" s="21" t="s">
        <v>19</v>
      </c>
      <c r="YA74" s="21" t="s">
        <v>19</v>
      </c>
      <c r="YB74" s="21" t="s">
        <v>19</v>
      </c>
      <c r="YC74" s="21" t="s">
        <v>19</v>
      </c>
      <c r="YD74" s="21" t="s">
        <v>19</v>
      </c>
      <c r="YE74" s="21" t="s">
        <v>19</v>
      </c>
      <c r="YF74" s="21" t="s">
        <v>19</v>
      </c>
      <c r="YG74" s="21" t="s">
        <v>19</v>
      </c>
      <c r="YH74" s="21" t="s">
        <v>19</v>
      </c>
      <c r="YI74" s="21" t="s">
        <v>19</v>
      </c>
      <c r="YJ74" s="21" t="s">
        <v>19</v>
      </c>
      <c r="YK74" s="21" t="s">
        <v>19</v>
      </c>
      <c r="YL74" s="21" t="s">
        <v>19</v>
      </c>
      <c r="YM74" s="21" t="s">
        <v>19</v>
      </c>
      <c r="YN74" s="21" t="s">
        <v>19</v>
      </c>
      <c r="YO74" s="21" t="s">
        <v>19</v>
      </c>
      <c r="YP74" s="21" t="s">
        <v>19</v>
      </c>
      <c r="YQ74" s="21" t="s">
        <v>19</v>
      </c>
      <c r="YR74" s="21" t="s">
        <v>19</v>
      </c>
      <c r="YS74" s="21" t="s">
        <v>19</v>
      </c>
      <c r="YT74" s="21" t="s">
        <v>19</v>
      </c>
      <c r="YU74" s="21" t="s">
        <v>19</v>
      </c>
      <c r="YV74" s="21" t="s">
        <v>19</v>
      </c>
      <c r="YW74" s="21" t="s">
        <v>19</v>
      </c>
      <c r="YX74" s="21" t="s">
        <v>19</v>
      </c>
      <c r="YY74" s="21" t="s">
        <v>19</v>
      </c>
      <c r="YZ74" s="21" t="s">
        <v>19</v>
      </c>
      <c r="ZA74" s="21" t="s">
        <v>19</v>
      </c>
      <c r="ZB74" s="21" t="s">
        <v>19</v>
      </c>
      <c r="ZC74" s="21" t="s">
        <v>19</v>
      </c>
      <c r="ZD74" s="21" t="s">
        <v>19</v>
      </c>
      <c r="ZE74" s="21" t="s">
        <v>19</v>
      </c>
      <c r="ZF74" s="21" t="s">
        <v>19</v>
      </c>
      <c r="ZG74" s="21" t="s">
        <v>19</v>
      </c>
      <c r="ZH74" s="21" t="s">
        <v>19</v>
      </c>
      <c r="ZI74" s="21" t="s">
        <v>19</v>
      </c>
      <c r="ZJ74" s="21" t="s">
        <v>19</v>
      </c>
      <c r="ZK74" s="21" t="s">
        <v>19</v>
      </c>
      <c r="ZL74" s="21" t="s">
        <v>19</v>
      </c>
      <c r="ZM74" s="21" t="s">
        <v>19</v>
      </c>
      <c r="ZN74" s="21" t="s">
        <v>19</v>
      </c>
      <c r="ZO74" s="21" t="s">
        <v>19</v>
      </c>
      <c r="ZP74" s="21" t="s">
        <v>19</v>
      </c>
      <c r="ZQ74" s="21" t="s">
        <v>19</v>
      </c>
      <c r="ZR74" s="21" t="s">
        <v>19</v>
      </c>
      <c r="ZS74" s="21" t="s">
        <v>19</v>
      </c>
      <c r="ZT74" s="21" t="s">
        <v>19</v>
      </c>
      <c r="ZU74" s="21" t="s">
        <v>19</v>
      </c>
      <c r="ZV74" s="21" t="s">
        <v>19</v>
      </c>
      <c r="ZW74" s="21" t="s">
        <v>19</v>
      </c>
      <c r="ZX74" s="21" t="s">
        <v>19</v>
      </c>
      <c r="ZY74" s="21" t="s">
        <v>19</v>
      </c>
      <c r="ZZ74" s="21" t="s">
        <v>19</v>
      </c>
      <c r="AAA74" s="21" t="s">
        <v>19</v>
      </c>
      <c r="AAB74" s="21" t="s">
        <v>19</v>
      </c>
      <c r="AAC74" s="21" t="s">
        <v>19</v>
      </c>
      <c r="AAD74" s="21" t="s">
        <v>19</v>
      </c>
      <c r="AAE74" s="21" t="s">
        <v>19</v>
      </c>
      <c r="AAF74" s="21" t="s">
        <v>19</v>
      </c>
      <c r="AAG74" s="21" t="s">
        <v>19</v>
      </c>
      <c r="AAH74" s="21" t="s">
        <v>19</v>
      </c>
      <c r="AAI74" s="21" t="s">
        <v>19</v>
      </c>
      <c r="AAJ74" s="21" t="s">
        <v>19</v>
      </c>
      <c r="AAK74" s="21" t="s">
        <v>19</v>
      </c>
      <c r="AAL74" s="21" t="s">
        <v>19</v>
      </c>
      <c r="AAM74" s="21" t="s">
        <v>19</v>
      </c>
      <c r="AAN74" s="21" t="s">
        <v>19</v>
      </c>
      <c r="AAO74" s="21" t="s">
        <v>19</v>
      </c>
      <c r="AAP74" s="21" t="s">
        <v>19</v>
      </c>
      <c r="AAQ74" s="21" t="s">
        <v>19</v>
      </c>
      <c r="AAR74" s="21" t="s">
        <v>19</v>
      </c>
      <c r="AAS74" s="21" t="s">
        <v>19</v>
      </c>
      <c r="AAT74" s="21" t="s">
        <v>19</v>
      </c>
      <c r="AAU74" s="21" t="s">
        <v>19</v>
      </c>
      <c r="AAV74" s="21" t="s">
        <v>19</v>
      </c>
      <c r="AAW74" s="21" t="s">
        <v>19</v>
      </c>
      <c r="AAX74" s="21" t="s">
        <v>19</v>
      </c>
      <c r="AAY74" s="21" t="s">
        <v>19</v>
      </c>
      <c r="AAZ74" s="21" t="s">
        <v>19</v>
      </c>
      <c r="ABA74" s="21" t="s">
        <v>19</v>
      </c>
      <c r="ABB74" s="21" t="s">
        <v>19</v>
      </c>
      <c r="ABC74" s="21" t="s">
        <v>19</v>
      </c>
      <c r="ABD74" s="21" t="s">
        <v>19</v>
      </c>
      <c r="ABE74" s="21" t="s">
        <v>19</v>
      </c>
      <c r="ABF74" s="21" t="s">
        <v>19</v>
      </c>
      <c r="ABG74" s="21" t="s">
        <v>19</v>
      </c>
      <c r="ABH74" s="21" t="s">
        <v>19</v>
      </c>
      <c r="ABI74" s="21" t="s">
        <v>19</v>
      </c>
      <c r="ABJ74" s="21" t="s">
        <v>19</v>
      </c>
      <c r="ABK74" s="21" t="s">
        <v>19</v>
      </c>
      <c r="ABL74" s="21" t="s">
        <v>19</v>
      </c>
      <c r="ABM74" s="21" t="s">
        <v>19</v>
      </c>
      <c r="ABN74" s="21" t="s">
        <v>19</v>
      </c>
      <c r="ABO74" s="21" t="s">
        <v>19</v>
      </c>
      <c r="ABP74" s="21" t="s">
        <v>19</v>
      </c>
      <c r="ABQ74" s="21" t="s">
        <v>19</v>
      </c>
      <c r="ABR74" s="21" t="s">
        <v>19</v>
      </c>
      <c r="ABS74" s="21" t="s">
        <v>19</v>
      </c>
      <c r="ABT74" s="21" t="s">
        <v>19</v>
      </c>
      <c r="ABU74" s="21" t="s">
        <v>19</v>
      </c>
      <c r="ABV74" s="21" t="s">
        <v>19</v>
      </c>
      <c r="ABW74" s="21" t="s">
        <v>19</v>
      </c>
      <c r="ABX74" s="21" t="s">
        <v>19</v>
      </c>
      <c r="ABY74" s="21" t="s">
        <v>19</v>
      </c>
      <c r="ABZ74" s="21" t="s">
        <v>19</v>
      </c>
      <c r="ACA74" s="21" t="s">
        <v>19</v>
      </c>
      <c r="ACB74" s="21" t="s">
        <v>19</v>
      </c>
      <c r="ACC74" s="21" t="s">
        <v>19</v>
      </c>
      <c r="ACD74" s="21" t="s">
        <v>19</v>
      </c>
      <c r="ACE74" s="21" t="s">
        <v>19</v>
      </c>
      <c r="ACF74" s="21" t="s">
        <v>19</v>
      </c>
      <c r="ACG74" s="21" t="s">
        <v>19</v>
      </c>
      <c r="ACH74" s="21" t="s">
        <v>19</v>
      </c>
      <c r="ACI74" s="21" t="s">
        <v>19</v>
      </c>
      <c r="ACJ74" s="21" t="s">
        <v>19</v>
      </c>
      <c r="ACK74" s="21" t="s">
        <v>19</v>
      </c>
      <c r="ACL74" s="21" t="s">
        <v>19</v>
      </c>
      <c r="ACM74" s="21" t="s">
        <v>19</v>
      </c>
      <c r="ACN74" s="21" t="s">
        <v>19</v>
      </c>
      <c r="ACO74" s="21" t="s">
        <v>19</v>
      </c>
      <c r="ACP74" s="21" t="s">
        <v>19</v>
      </c>
      <c r="ACQ74" s="21" t="s">
        <v>19</v>
      </c>
      <c r="ACR74" s="21" t="s">
        <v>19</v>
      </c>
      <c r="ACS74" s="21" t="s">
        <v>19</v>
      </c>
      <c r="ACT74" s="21" t="s">
        <v>19</v>
      </c>
      <c r="ACU74" s="21" t="s">
        <v>19</v>
      </c>
      <c r="ACV74" s="21" t="s">
        <v>19</v>
      </c>
      <c r="ACW74" s="21" t="s">
        <v>19</v>
      </c>
      <c r="ACX74" s="21" t="s">
        <v>19</v>
      </c>
      <c r="ACY74" s="21" t="s">
        <v>19</v>
      </c>
      <c r="ACZ74" s="21" t="s">
        <v>19</v>
      </c>
      <c r="ADA74" s="21" t="s">
        <v>19</v>
      </c>
      <c r="ADB74" s="21" t="s">
        <v>19</v>
      </c>
      <c r="ADC74" s="21" t="s">
        <v>19</v>
      </c>
      <c r="ADD74" s="21" t="s">
        <v>19</v>
      </c>
      <c r="ADE74" s="21" t="s">
        <v>19</v>
      </c>
      <c r="ADF74" s="21" t="s">
        <v>19</v>
      </c>
      <c r="ADG74" s="21" t="s">
        <v>19</v>
      </c>
      <c r="ADH74" s="21" t="s">
        <v>19</v>
      </c>
      <c r="ADI74" s="21" t="s">
        <v>19</v>
      </c>
      <c r="ADJ74" s="21" t="s">
        <v>19</v>
      </c>
      <c r="ADK74" s="21" t="s">
        <v>19</v>
      </c>
      <c r="ADL74" s="21" t="s">
        <v>19</v>
      </c>
      <c r="ADM74" s="21" t="s">
        <v>19</v>
      </c>
      <c r="ADN74" s="21" t="s">
        <v>19</v>
      </c>
      <c r="ADO74" s="21" t="s">
        <v>19</v>
      </c>
      <c r="ADP74" s="21" t="s">
        <v>19</v>
      </c>
      <c r="ADQ74" s="21" t="s">
        <v>19</v>
      </c>
      <c r="ADR74" s="21" t="s">
        <v>19</v>
      </c>
      <c r="ADS74" s="21" t="s">
        <v>19</v>
      </c>
      <c r="ADT74" s="21" t="s">
        <v>19</v>
      </c>
      <c r="ADU74" s="21" t="s">
        <v>19</v>
      </c>
      <c r="ADV74" s="21" t="s">
        <v>19</v>
      </c>
      <c r="ADW74" s="21" t="s">
        <v>19</v>
      </c>
      <c r="ADX74" s="21" t="s">
        <v>19</v>
      </c>
      <c r="ADY74" s="21" t="s">
        <v>19</v>
      </c>
      <c r="ADZ74" s="21" t="s">
        <v>19</v>
      </c>
      <c r="AEA74" s="21" t="s">
        <v>19</v>
      </c>
      <c r="AEB74" s="21" t="s">
        <v>19</v>
      </c>
      <c r="AEC74" s="21" t="s">
        <v>19</v>
      </c>
      <c r="AED74" s="21" t="s">
        <v>19</v>
      </c>
      <c r="AEE74" s="21" t="s">
        <v>19</v>
      </c>
      <c r="AEF74" s="21" t="s">
        <v>19</v>
      </c>
      <c r="AEG74" s="21" t="s">
        <v>19</v>
      </c>
      <c r="AEH74" s="21" t="s">
        <v>19</v>
      </c>
      <c r="AEI74" s="21" t="s">
        <v>19</v>
      </c>
      <c r="AEJ74" s="21" t="s">
        <v>19</v>
      </c>
      <c r="AEK74" s="21" t="s">
        <v>19</v>
      </c>
      <c r="AEL74" s="21" t="s">
        <v>19</v>
      </c>
      <c r="AEM74" s="21" t="s">
        <v>19</v>
      </c>
      <c r="AEN74" s="21" t="s">
        <v>19</v>
      </c>
      <c r="AEO74" s="21" t="s">
        <v>19</v>
      </c>
      <c r="AEP74" s="21" t="s">
        <v>19</v>
      </c>
      <c r="AEQ74" s="21" t="s">
        <v>19</v>
      </c>
      <c r="AER74" s="21" t="s">
        <v>19</v>
      </c>
      <c r="AES74" s="21" t="s">
        <v>19</v>
      </c>
      <c r="AET74" s="21" t="s">
        <v>19</v>
      </c>
      <c r="AEU74" s="21" t="s">
        <v>19</v>
      </c>
      <c r="AEV74" s="21" t="s">
        <v>19</v>
      </c>
      <c r="AEW74" s="21" t="s">
        <v>19</v>
      </c>
      <c r="AEX74" s="21" t="s">
        <v>19</v>
      </c>
      <c r="AEY74" s="21" t="s">
        <v>19</v>
      </c>
      <c r="AEZ74" s="21" t="s">
        <v>19</v>
      </c>
      <c r="AFA74" s="21" t="s">
        <v>19</v>
      </c>
      <c r="AFB74" s="21" t="s">
        <v>19</v>
      </c>
      <c r="AFC74" s="21" t="s">
        <v>19</v>
      </c>
      <c r="AFD74" s="21" t="s">
        <v>19</v>
      </c>
      <c r="AFE74" s="21" t="s">
        <v>19</v>
      </c>
      <c r="AFF74" s="21" t="s">
        <v>19</v>
      </c>
      <c r="AFG74" s="21" t="s">
        <v>19</v>
      </c>
      <c r="AFH74" s="21" t="s">
        <v>19</v>
      </c>
      <c r="AFI74" s="21" t="s">
        <v>19</v>
      </c>
      <c r="AFJ74" s="21" t="s">
        <v>19</v>
      </c>
      <c r="AFK74" s="21" t="s">
        <v>19</v>
      </c>
      <c r="AFL74" s="21" t="s">
        <v>19</v>
      </c>
      <c r="AFM74" s="21" t="s">
        <v>19</v>
      </c>
      <c r="AFN74" s="21" t="s">
        <v>19</v>
      </c>
      <c r="AFO74" s="21" t="s">
        <v>19</v>
      </c>
      <c r="AFP74" s="21" t="s">
        <v>19</v>
      </c>
      <c r="AFQ74" s="21" t="s">
        <v>19</v>
      </c>
      <c r="AFR74" s="21" t="s">
        <v>19</v>
      </c>
      <c r="AFS74" s="21" t="s">
        <v>19</v>
      </c>
      <c r="AFT74" s="21" t="s">
        <v>19</v>
      </c>
      <c r="AFU74" s="21" t="s">
        <v>19</v>
      </c>
      <c r="AFV74" s="21" t="s">
        <v>19</v>
      </c>
      <c r="AFW74" s="21" t="s">
        <v>19</v>
      </c>
      <c r="AFX74" s="21" t="s">
        <v>19</v>
      </c>
      <c r="AFY74" s="21" t="s">
        <v>19</v>
      </c>
      <c r="AFZ74" s="21" t="s">
        <v>19</v>
      </c>
      <c r="AGA74" s="21" t="s">
        <v>19</v>
      </c>
      <c r="AGB74" s="21" t="s">
        <v>19</v>
      </c>
      <c r="AGC74" s="21" t="s">
        <v>19</v>
      </c>
      <c r="AGD74" s="21" t="s">
        <v>19</v>
      </c>
      <c r="AGE74" s="21" t="s">
        <v>19</v>
      </c>
      <c r="AGF74" s="21" t="s">
        <v>19</v>
      </c>
      <c r="AGG74" s="21" t="s">
        <v>19</v>
      </c>
      <c r="AGH74" s="21" t="s">
        <v>19</v>
      </c>
      <c r="AGI74" s="21" t="s">
        <v>19</v>
      </c>
      <c r="AGJ74" s="21" t="s">
        <v>19</v>
      </c>
      <c r="AGK74" s="21" t="s">
        <v>19</v>
      </c>
      <c r="AGL74" s="21" t="s">
        <v>19</v>
      </c>
      <c r="AGM74" s="21" t="s">
        <v>19</v>
      </c>
      <c r="AGN74" s="21" t="s">
        <v>19</v>
      </c>
      <c r="AGO74" s="21" t="s">
        <v>19</v>
      </c>
      <c r="AGP74" s="21" t="s">
        <v>19</v>
      </c>
      <c r="AGQ74" s="21" t="s">
        <v>19</v>
      </c>
      <c r="AGR74" s="21" t="s">
        <v>19</v>
      </c>
      <c r="AGS74" s="21" t="s">
        <v>19</v>
      </c>
      <c r="AGT74" s="21" t="s">
        <v>19</v>
      </c>
      <c r="AGU74" s="21" t="s">
        <v>19</v>
      </c>
      <c r="AGV74" s="21" t="s">
        <v>19</v>
      </c>
      <c r="AGW74" s="21" t="s">
        <v>19</v>
      </c>
      <c r="AGX74" s="21" t="s">
        <v>19</v>
      </c>
      <c r="AGY74" s="21" t="s">
        <v>19</v>
      </c>
      <c r="AGZ74" s="21" t="s">
        <v>19</v>
      </c>
      <c r="AHA74" s="21" t="s">
        <v>19</v>
      </c>
      <c r="AHB74" s="21" t="s">
        <v>19</v>
      </c>
      <c r="AHC74" s="21" t="s">
        <v>19</v>
      </c>
      <c r="AHD74" s="21" t="s">
        <v>19</v>
      </c>
      <c r="AHE74" s="21" t="s">
        <v>19</v>
      </c>
      <c r="AHF74" s="21" t="s">
        <v>19</v>
      </c>
      <c r="AHG74" s="21" t="s">
        <v>19</v>
      </c>
      <c r="AHH74" s="21" t="s">
        <v>19</v>
      </c>
      <c r="AHI74" s="21" t="s">
        <v>19</v>
      </c>
      <c r="AHJ74" s="21" t="s">
        <v>19</v>
      </c>
      <c r="AHK74" s="21" t="s">
        <v>19</v>
      </c>
      <c r="AHL74" s="21" t="s">
        <v>19</v>
      </c>
      <c r="AHM74" s="21" t="s">
        <v>19</v>
      </c>
      <c r="AHN74" s="21" t="s">
        <v>19</v>
      </c>
      <c r="AHO74" s="21" t="s">
        <v>19</v>
      </c>
      <c r="AHP74" s="21" t="s">
        <v>19</v>
      </c>
      <c r="AHQ74" s="21" t="s">
        <v>19</v>
      </c>
      <c r="AHR74" s="21" t="s">
        <v>19</v>
      </c>
      <c r="AHS74" s="21" t="s">
        <v>19</v>
      </c>
      <c r="AHT74" s="21" t="s">
        <v>19</v>
      </c>
      <c r="AHU74" s="21" t="s">
        <v>19</v>
      </c>
      <c r="AHV74" s="21" t="s">
        <v>19</v>
      </c>
      <c r="AHW74" s="21" t="s">
        <v>19</v>
      </c>
      <c r="AHX74" s="21" t="s">
        <v>19</v>
      </c>
      <c r="AHY74" s="21" t="s">
        <v>19</v>
      </c>
      <c r="AHZ74" s="21" t="s">
        <v>19</v>
      </c>
      <c r="AIA74" s="21" t="s">
        <v>19</v>
      </c>
      <c r="AIB74" s="21" t="s">
        <v>19</v>
      </c>
      <c r="AIC74" s="21" t="s">
        <v>19</v>
      </c>
      <c r="AID74" s="21" t="s">
        <v>19</v>
      </c>
      <c r="AIE74" s="21" t="s">
        <v>19</v>
      </c>
      <c r="AIF74" s="21" t="s">
        <v>19</v>
      </c>
      <c r="AIG74" s="21" t="s">
        <v>19</v>
      </c>
      <c r="AIH74" s="21" t="s">
        <v>19</v>
      </c>
      <c r="AII74" s="21" t="s">
        <v>19</v>
      </c>
      <c r="AIJ74" s="21" t="s">
        <v>19</v>
      </c>
      <c r="AIK74" s="21" t="s">
        <v>19</v>
      </c>
      <c r="AIL74" s="21" t="s">
        <v>19</v>
      </c>
      <c r="AIM74" s="21" t="s">
        <v>19</v>
      </c>
      <c r="AIN74" s="21" t="s">
        <v>19</v>
      </c>
      <c r="AIO74" s="21" t="s">
        <v>19</v>
      </c>
      <c r="AIP74" s="21" t="s">
        <v>19</v>
      </c>
      <c r="AIQ74" s="21" t="s">
        <v>19</v>
      </c>
      <c r="AIR74" s="21" t="s">
        <v>19</v>
      </c>
      <c r="AIS74" s="21" t="s">
        <v>19</v>
      </c>
      <c r="AIT74" s="21" t="s">
        <v>19</v>
      </c>
      <c r="AIU74" s="21" t="s">
        <v>19</v>
      </c>
      <c r="AIV74" s="21" t="s">
        <v>19</v>
      </c>
      <c r="AIW74" s="21" t="s">
        <v>19</v>
      </c>
      <c r="AIX74" s="21" t="s">
        <v>19</v>
      </c>
      <c r="AIY74" s="21" t="s">
        <v>19</v>
      </c>
      <c r="AIZ74" s="21" t="s">
        <v>19</v>
      </c>
      <c r="AJA74" s="21" t="s">
        <v>19</v>
      </c>
      <c r="AJB74" s="21" t="s">
        <v>19</v>
      </c>
      <c r="AJC74" s="21" t="s">
        <v>19</v>
      </c>
      <c r="AJD74" s="21" t="s">
        <v>19</v>
      </c>
      <c r="AJE74" s="21" t="s">
        <v>19</v>
      </c>
      <c r="AJF74" s="21" t="s">
        <v>19</v>
      </c>
      <c r="AJG74" s="21" t="s">
        <v>19</v>
      </c>
      <c r="AJH74" s="21" t="s">
        <v>19</v>
      </c>
      <c r="AJI74" s="21" t="s">
        <v>19</v>
      </c>
      <c r="AJJ74" s="21" t="s">
        <v>19</v>
      </c>
      <c r="AJK74" s="21" t="s">
        <v>19</v>
      </c>
      <c r="AJL74" s="21" t="s">
        <v>19</v>
      </c>
      <c r="AJM74" s="21" t="s">
        <v>19</v>
      </c>
      <c r="AJN74" s="21" t="s">
        <v>19</v>
      </c>
      <c r="AJO74" s="21" t="s">
        <v>19</v>
      </c>
      <c r="AJP74" s="21" t="s">
        <v>19</v>
      </c>
      <c r="AJQ74" s="21" t="s">
        <v>19</v>
      </c>
      <c r="AJR74" s="21" t="s">
        <v>19</v>
      </c>
      <c r="AJS74" s="21" t="s">
        <v>19</v>
      </c>
      <c r="AJT74" s="21" t="s">
        <v>19</v>
      </c>
      <c r="AJU74" s="21" t="s">
        <v>19</v>
      </c>
      <c r="AJV74" s="21" t="s">
        <v>19</v>
      </c>
      <c r="AJW74" s="21" t="s">
        <v>19</v>
      </c>
      <c r="AJX74" s="21" t="s">
        <v>19</v>
      </c>
      <c r="AJY74" s="21" t="s">
        <v>19</v>
      </c>
      <c r="AJZ74" s="21" t="s">
        <v>19</v>
      </c>
      <c r="AKA74" s="21" t="s">
        <v>19</v>
      </c>
      <c r="AKB74" s="21" t="s">
        <v>19</v>
      </c>
      <c r="AKC74" s="21" t="s">
        <v>19</v>
      </c>
      <c r="AKD74" s="21" t="s">
        <v>19</v>
      </c>
      <c r="AKE74" s="21" t="s">
        <v>19</v>
      </c>
      <c r="AKF74" s="21" t="s">
        <v>19</v>
      </c>
      <c r="AKG74" s="21" t="s">
        <v>19</v>
      </c>
      <c r="AKH74" s="21" t="s">
        <v>19</v>
      </c>
      <c r="AKI74" s="21" t="s">
        <v>19</v>
      </c>
      <c r="AKJ74" s="21" t="s">
        <v>19</v>
      </c>
      <c r="AKK74" s="21" t="s">
        <v>19</v>
      </c>
      <c r="AKL74" s="21" t="s">
        <v>19</v>
      </c>
      <c r="AKM74" s="21" t="s">
        <v>19</v>
      </c>
      <c r="AKN74" s="21" t="s">
        <v>19</v>
      </c>
      <c r="AKO74" s="21" t="s">
        <v>19</v>
      </c>
      <c r="AKP74" s="21" t="s">
        <v>19</v>
      </c>
      <c r="AKQ74" s="21" t="s">
        <v>19</v>
      </c>
      <c r="AKR74" s="21" t="s">
        <v>19</v>
      </c>
      <c r="AKS74" s="21" t="s">
        <v>19</v>
      </c>
      <c r="AKT74" s="21" t="s">
        <v>19</v>
      </c>
      <c r="AKU74" s="21" t="s">
        <v>19</v>
      </c>
      <c r="AKV74" s="21" t="s">
        <v>19</v>
      </c>
      <c r="AKW74" s="21" t="s">
        <v>19</v>
      </c>
      <c r="AKX74" s="21" t="s">
        <v>19</v>
      </c>
      <c r="AKY74" s="21" t="s">
        <v>19</v>
      </c>
      <c r="AKZ74" s="21" t="s">
        <v>19</v>
      </c>
      <c r="ALA74" s="21" t="s">
        <v>19</v>
      </c>
      <c r="ALB74" s="21" t="s">
        <v>19</v>
      </c>
      <c r="ALC74" s="21" t="s">
        <v>19</v>
      </c>
      <c r="ALD74" s="21" t="s">
        <v>19</v>
      </c>
      <c r="ALE74" s="21" t="s">
        <v>19</v>
      </c>
      <c r="ALF74" s="21" t="s">
        <v>19</v>
      </c>
      <c r="ALG74" s="21" t="s">
        <v>19</v>
      </c>
      <c r="ALH74" s="21" t="s">
        <v>19</v>
      </c>
      <c r="ALI74" s="21" t="s">
        <v>19</v>
      </c>
      <c r="ALJ74" s="21" t="s">
        <v>19</v>
      </c>
      <c r="ALK74" s="21" t="s">
        <v>19</v>
      </c>
      <c r="ALL74" s="21" t="s">
        <v>19</v>
      </c>
      <c r="ALM74" s="21" t="s">
        <v>19</v>
      </c>
      <c r="ALN74" s="21" t="s">
        <v>19</v>
      </c>
      <c r="ALO74" s="21" t="s">
        <v>19</v>
      </c>
      <c r="ALP74" s="21" t="s">
        <v>19</v>
      </c>
      <c r="ALQ74" s="21" t="s">
        <v>19</v>
      </c>
      <c r="ALR74" s="21" t="s">
        <v>19</v>
      </c>
      <c r="ALS74" s="21" t="s">
        <v>19</v>
      </c>
      <c r="ALT74" s="21" t="s">
        <v>19</v>
      </c>
      <c r="ALU74" s="21" t="s">
        <v>19</v>
      </c>
      <c r="ALV74" s="21" t="s">
        <v>19</v>
      </c>
      <c r="ALW74" s="21" t="s">
        <v>19</v>
      </c>
      <c r="ALX74" s="21" t="s">
        <v>19</v>
      </c>
      <c r="ALY74" s="21" t="s">
        <v>19</v>
      </c>
      <c r="ALZ74" s="21" t="s">
        <v>19</v>
      </c>
      <c r="AMA74" s="21" t="s">
        <v>19</v>
      </c>
      <c r="AMB74" s="21" t="s">
        <v>19</v>
      </c>
      <c r="AMC74" s="21" t="s">
        <v>19</v>
      </c>
      <c r="AMD74" s="21" t="s">
        <v>19</v>
      </c>
      <c r="AME74" s="21" t="s">
        <v>19</v>
      </c>
      <c r="AMF74" s="21" t="s">
        <v>19</v>
      </c>
      <c r="AMG74" s="21" t="s">
        <v>19</v>
      </c>
      <c r="AMH74" s="21" t="s">
        <v>19</v>
      </c>
      <c r="AMI74" s="21" t="s">
        <v>19</v>
      </c>
      <c r="AMJ74" s="21" t="s">
        <v>19</v>
      </c>
      <c r="AMK74" s="21" t="s">
        <v>19</v>
      </c>
      <c r="AML74" s="21" t="s">
        <v>19</v>
      </c>
      <c r="AMM74" s="21" t="s">
        <v>19</v>
      </c>
      <c r="AMN74" s="21" t="s">
        <v>19</v>
      </c>
      <c r="AMO74" s="21" t="s">
        <v>19</v>
      </c>
      <c r="AMP74" s="21" t="s">
        <v>19</v>
      </c>
      <c r="AMQ74" s="21" t="s">
        <v>19</v>
      </c>
      <c r="AMR74" s="21" t="s">
        <v>19</v>
      </c>
      <c r="AMS74" s="21" t="s">
        <v>19</v>
      </c>
      <c r="AMT74" s="21" t="s">
        <v>19</v>
      </c>
      <c r="AMU74" s="21" t="s">
        <v>19</v>
      </c>
      <c r="AMV74" s="21" t="s">
        <v>19</v>
      </c>
      <c r="AMW74" s="21" t="s">
        <v>19</v>
      </c>
      <c r="AMX74" s="21" t="s">
        <v>19</v>
      </c>
      <c r="AMY74" s="21" t="s">
        <v>19</v>
      </c>
      <c r="AMZ74" s="21" t="s">
        <v>19</v>
      </c>
      <c r="ANA74" s="21" t="s">
        <v>19</v>
      </c>
      <c r="ANB74" s="21" t="s">
        <v>19</v>
      </c>
      <c r="ANC74" s="21" t="s">
        <v>19</v>
      </c>
      <c r="AND74" s="21" t="s">
        <v>19</v>
      </c>
      <c r="ANE74" s="21" t="s">
        <v>19</v>
      </c>
      <c r="ANF74" s="21" t="s">
        <v>19</v>
      </c>
      <c r="ANG74" s="21" t="s">
        <v>19</v>
      </c>
      <c r="ANH74" s="21" t="s">
        <v>19</v>
      </c>
      <c r="ANI74" s="21" t="s">
        <v>19</v>
      </c>
      <c r="ANJ74" s="21" t="s">
        <v>19</v>
      </c>
      <c r="ANK74" s="21" t="s">
        <v>19</v>
      </c>
      <c r="ANL74" s="21" t="s">
        <v>19</v>
      </c>
      <c r="ANM74" s="21" t="s">
        <v>19</v>
      </c>
      <c r="ANN74" s="21" t="s">
        <v>19</v>
      </c>
      <c r="ANO74" s="21" t="s">
        <v>19</v>
      </c>
      <c r="ANP74" s="21" t="s">
        <v>19</v>
      </c>
      <c r="ANQ74" s="21" t="s">
        <v>19</v>
      </c>
      <c r="ANR74" s="21" t="s">
        <v>19</v>
      </c>
      <c r="ANS74" s="21" t="s">
        <v>19</v>
      </c>
      <c r="ANT74" s="21" t="s">
        <v>19</v>
      </c>
      <c r="ANU74" s="21" t="s">
        <v>19</v>
      </c>
      <c r="ANV74" s="21" t="s">
        <v>19</v>
      </c>
      <c r="ANW74" s="21" t="s">
        <v>19</v>
      </c>
      <c r="ANX74" s="21" t="s">
        <v>19</v>
      </c>
      <c r="ANY74" s="21" t="s">
        <v>19</v>
      </c>
      <c r="ANZ74" s="21" t="s">
        <v>19</v>
      </c>
      <c r="AOA74" s="21" t="s">
        <v>19</v>
      </c>
      <c r="AOB74" s="21" t="s">
        <v>19</v>
      </c>
      <c r="AOC74" s="21" t="s">
        <v>19</v>
      </c>
      <c r="AOD74" s="21" t="s">
        <v>19</v>
      </c>
      <c r="AOE74" s="21" t="s">
        <v>19</v>
      </c>
      <c r="AOF74" s="21" t="s">
        <v>19</v>
      </c>
      <c r="AOG74" s="21" t="s">
        <v>19</v>
      </c>
      <c r="AOH74" s="21" t="s">
        <v>19</v>
      </c>
      <c r="AOI74" s="21" t="s">
        <v>19</v>
      </c>
      <c r="AOJ74" s="21" t="s">
        <v>19</v>
      </c>
      <c r="AOK74" s="21" t="s">
        <v>19</v>
      </c>
      <c r="AOL74" s="21" t="s">
        <v>19</v>
      </c>
      <c r="AOM74" s="21" t="s">
        <v>19</v>
      </c>
      <c r="AON74" s="21" t="s">
        <v>19</v>
      </c>
      <c r="AOO74" s="21" t="s">
        <v>19</v>
      </c>
      <c r="AOP74" s="21" t="s">
        <v>19</v>
      </c>
      <c r="AOQ74" s="21" t="s">
        <v>19</v>
      </c>
      <c r="AOR74" s="21" t="s">
        <v>19</v>
      </c>
      <c r="AOS74" s="21" t="s">
        <v>19</v>
      </c>
      <c r="AOT74" s="21" t="s">
        <v>19</v>
      </c>
      <c r="AOU74" s="21" t="s">
        <v>19</v>
      </c>
      <c r="AOV74" s="21" t="s">
        <v>19</v>
      </c>
      <c r="AOW74" s="21" t="s">
        <v>19</v>
      </c>
      <c r="AOX74" s="21" t="s">
        <v>19</v>
      </c>
      <c r="AOY74" s="21" t="s">
        <v>19</v>
      </c>
      <c r="AOZ74" s="21" t="s">
        <v>19</v>
      </c>
      <c r="APA74" s="21" t="s">
        <v>19</v>
      </c>
      <c r="APB74" s="21" t="s">
        <v>19</v>
      </c>
      <c r="APC74" s="21" t="s">
        <v>19</v>
      </c>
      <c r="APD74" s="21" t="s">
        <v>19</v>
      </c>
      <c r="APE74" s="21" t="s">
        <v>19</v>
      </c>
      <c r="APF74" s="21" t="s">
        <v>19</v>
      </c>
      <c r="APG74" s="21" t="s">
        <v>19</v>
      </c>
      <c r="APH74" s="21" t="s">
        <v>19</v>
      </c>
      <c r="API74" s="21" t="s">
        <v>19</v>
      </c>
      <c r="APJ74" s="21" t="s">
        <v>19</v>
      </c>
      <c r="APK74" s="21" t="s">
        <v>19</v>
      </c>
      <c r="APL74" s="21" t="s">
        <v>19</v>
      </c>
      <c r="APM74" s="21" t="s">
        <v>19</v>
      </c>
      <c r="APN74" s="21" t="s">
        <v>19</v>
      </c>
      <c r="APO74" s="21" t="s">
        <v>19</v>
      </c>
      <c r="APP74" s="21" t="s">
        <v>19</v>
      </c>
      <c r="APQ74" s="21" t="s">
        <v>19</v>
      </c>
      <c r="APR74" s="21" t="s">
        <v>19</v>
      </c>
      <c r="APS74" s="21" t="s">
        <v>19</v>
      </c>
      <c r="APT74" s="21" t="s">
        <v>19</v>
      </c>
      <c r="APU74" s="21" t="s">
        <v>19</v>
      </c>
      <c r="APV74" s="21" t="s">
        <v>19</v>
      </c>
      <c r="APW74" s="21" t="s">
        <v>19</v>
      </c>
      <c r="APX74" s="21" t="s">
        <v>19</v>
      </c>
      <c r="APY74" s="21" t="s">
        <v>19</v>
      </c>
      <c r="APZ74" s="21" t="s">
        <v>19</v>
      </c>
      <c r="AQA74" s="21" t="s">
        <v>19</v>
      </c>
      <c r="AQB74" s="21" t="s">
        <v>19</v>
      </c>
      <c r="AQC74" s="21" t="s">
        <v>19</v>
      </c>
      <c r="AQD74" s="21" t="s">
        <v>19</v>
      </c>
      <c r="AQE74" s="21" t="s">
        <v>19</v>
      </c>
      <c r="AQF74" s="21" t="s">
        <v>19</v>
      </c>
      <c r="AQG74" s="21" t="s">
        <v>19</v>
      </c>
      <c r="AQH74" s="21" t="s">
        <v>19</v>
      </c>
      <c r="AQI74" s="21" t="s">
        <v>19</v>
      </c>
      <c r="AQJ74" s="21" t="s">
        <v>19</v>
      </c>
      <c r="AQK74" s="21" t="s">
        <v>19</v>
      </c>
      <c r="AQL74" s="21" t="s">
        <v>19</v>
      </c>
      <c r="AQM74" s="21" t="s">
        <v>19</v>
      </c>
      <c r="AQN74" s="21" t="s">
        <v>19</v>
      </c>
      <c r="AQO74" s="21" t="s">
        <v>19</v>
      </c>
      <c r="AQP74" s="21" t="s">
        <v>19</v>
      </c>
      <c r="AQQ74" s="21" t="s">
        <v>19</v>
      </c>
      <c r="AQR74" s="21" t="s">
        <v>19</v>
      </c>
      <c r="AQS74" s="21" t="s">
        <v>19</v>
      </c>
      <c r="AQT74" s="21" t="s">
        <v>19</v>
      </c>
      <c r="AQU74" s="21" t="s">
        <v>19</v>
      </c>
      <c r="AQV74" s="21" t="s">
        <v>19</v>
      </c>
      <c r="AQW74" s="21" t="s">
        <v>19</v>
      </c>
      <c r="AQX74" s="21" t="s">
        <v>19</v>
      </c>
      <c r="AQY74" s="21" t="s">
        <v>19</v>
      </c>
      <c r="AQZ74" s="21" t="s">
        <v>19</v>
      </c>
      <c r="ARA74" s="21" t="s">
        <v>19</v>
      </c>
      <c r="ARB74" s="21" t="s">
        <v>19</v>
      </c>
      <c r="ARC74" s="21" t="s">
        <v>19</v>
      </c>
      <c r="ARD74" s="21" t="s">
        <v>19</v>
      </c>
      <c r="ARE74" s="21" t="s">
        <v>19</v>
      </c>
      <c r="ARF74" s="21" t="s">
        <v>19</v>
      </c>
      <c r="ARG74" s="21" t="s">
        <v>19</v>
      </c>
      <c r="ARH74" s="21" t="s">
        <v>19</v>
      </c>
      <c r="ARI74" s="21" t="s">
        <v>19</v>
      </c>
      <c r="ARJ74" s="21" t="s">
        <v>19</v>
      </c>
      <c r="ARK74" s="21" t="s">
        <v>19</v>
      </c>
      <c r="ARL74" s="21" t="s">
        <v>19</v>
      </c>
      <c r="ARM74" s="21" t="s">
        <v>19</v>
      </c>
      <c r="ARN74" s="21" t="s">
        <v>19</v>
      </c>
      <c r="ARO74" s="21" t="s">
        <v>19</v>
      </c>
      <c r="ARP74" s="21" t="s">
        <v>19</v>
      </c>
      <c r="ARQ74" s="21" t="s">
        <v>19</v>
      </c>
      <c r="ARR74" s="21" t="s">
        <v>19</v>
      </c>
      <c r="ARS74" s="21" t="s">
        <v>19</v>
      </c>
      <c r="ART74" s="21" t="s">
        <v>19</v>
      </c>
      <c r="ARU74" s="21" t="s">
        <v>19</v>
      </c>
      <c r="ARV74" s="21" t="s">
        <v>19</v>
      </c>
      <c r="ARW74" s="21" t="s">
        <v>19</v>
      </c>
      <c r="ARX74" s="21" t="s">
        <v>19</v>
      </c>
      <c r="ARY74" s="21" t="s">
        <v>19</v>
      </c>
      <c r="ARZ74" s="21" t="s">
        <v>19</v>
      </c>
      <c r="ASA74" s="21" t="s">
        <v>19</v>
      </c>
      <c r="ASB74" s="21" t="s">
        <v>19</v>
      </c>
      <c r="ASC74" s="21" t="s">
        <v>19</v>
      </c>
      <c r="ASD74" s="21" t="s">
        <v>19</v>
      </c>
      <c r="ASE74" s="21" t="s">
        <v>19</v>
      </c>
      <c r="ASF74" s="21" t="s">
        <v>19</v>
      </c>
      <c r="ASG74" s="21" t="s">
        <v>19</v>
      </c>
      <c r="ASH74" s="21" t="s">
        <v>19</v>
      </c>
      <c r="ASI74" s="21" t="s">
        <v>19</v>
      </c>
      <c r="ASJ74" s="21" t="s">
        <v>19</v>
      </c>
      <c r="ASK74" s="21" t="s">
        <v>19</v>
      </c>
      <c r="ASL74" s="21" t="s">
        <v>19</v>
      </c>
      <c r="ASM74" s="21" t="s">
        <v>19</v>
      </c>
      <c r="ASN74" s="21" t="s">
        <v>19</v>
      </c>
      <c r="ASO74" s="21" t="s">
        <v>19</v>
      </c>
      <c r="ASP74" s="21" t="s">
        <v>19</v>
      </c>
      <c r="ASQ74" s="21" t="s">
        <v>19</v>
      </c>
      <c r="ASR74" s="21" t="s">
        <v>19</v>
      </c>
      <c r="ASS74" s="21" t="s">
        <v>19</v>
      </c>
      <c r="AST74" s="21" t="s">
        <v>19</v>
      </c>
      <c r="ASU74" s="21" t="s">
        <v>19</v>
      </c>
      <c r="ASV74" s="21" t="s">
        <v>19</v>
      </c>
      <c r="ASW74" s="21" t="s">
        <v>19</v>
      </c>
      <c r="ASX74" s="21" t="s">
        <v>19</v>
      </c>
      <c r="ASY74" s="21" t="s">
        <v>19</v>
      </c>
      <c r="ASZ74" s="21" t="s">
        <v>19</v>
      </c>
      <c r="ATA74" s="21" t="s">
        <v>19</v>
      </c>
      <c r="ATB74" s="21" t="s">
        <v>19</v>
      </c>
      <c r="ATC74" s="21" t="s">
        <v>19</v>
      </c>
      <c r="ATD74" s="21" t="s">
        <v>19</v>
      </c>
      <c r="ATE74" s="21" t="s">
        <v>19</v>
      </c>
      <c r="ATF74" s="21" t="s">
        <v>19</v>
      </c>
      <c r="ATG74" s="21" t="s">
        <v>19</v>
      </c>
      <c r="ATH74" s="21" t="s">
        <v>19</v>
      </c>
      <c r="ATI74" s="21" t="s">
        <v>19</v>
      </c>
      <c r="ATJ74" s="21" t="s">
        <v>19</v>
      </c>
      <c r="ATK74" s="21" t="s">
        <v>19</v>
      </c>
      <c r="ATL74" s="21" t="s">
        <v>19</v>
      </c>
      <c r="ATM74" s="21" t="s">
        <v>19</v>
      </c>
      <c r="ATN74" s="21" t="s">
        <v>19</v>
      </c>
      <c r="ATO74" s="21" t="s">
        <v>19</v>
      </c>
      <c r="ATP74" s="21" t="s">
        <v>19</v>
      </c>
      <c r="ATQ74" s="21" t="s">
        <v>19</v>
      </c>
      <c r="ATR74" s="21" t="s">
        <v>19</v>
      </c>
      <c r="ATS74" s="21" t="s">
        <v>19</v>
      </c>
      <c r="ATT74" s="21" t="s">
        <v>19</v>
      </c>
      <c r="ATU74" s="21" t="s">
        <v>19</v>
      </c>
      <c r="ATV74" s="21" t="s">
        <v>19</v>
      </c>
      <c r="ATW74" s="21" t="s">
        <v>19</v>
      </c>
      <c r="ATX74" s="21" t="s">
        <v>19</v>
      </c>
      <c r="ATY74" s="21" t="s">
        <v>19</v>
      </c>
      <c r="ATZ74" s="21" t="s">
        <v>19</v>
      </c>
      <c r="AUA74" s="21" t="s">
        <v>19</v>
      </c>
      <c r="AUB74" s="21" t="s">
        <v>19</v>
      </c>
      <c r="AUC74" s="21" t="s">
        <v>19</v>
      </c>
      <c r="AUD74" s="21" t="s">
        <v>19</v>
      </c>
      <c r="AUE74" s="21" t="s">
        <v>19</v>
      </c>
      <c r="AUF74" s="21" t="s">
        <v>19</v>
      </c>
      <c r="AUG74" s="21" t="s">
        <v>19</v>
      </c>
      <c r="AUH74" s="21" t="s">
        <v>19</v>
      </c>
      <c r="AUI74" s="21" t="s">
        <v>19</v>
      </c>
      <c r="AUJ74" s="21" t="s">
        <v>19</v>
      </c>
      <c r="AUK74" s="21" t="s">
        <v>19</v>
      </c>
      <c r="AUL74" s="21" t="s">
        <v>19</v>
      </c>
      <c r="AUM74" s="21" t="s">
        <v>19</v>
      </c>
      <c r="AUN74" s="21" t="s">
        <v>19</v>
      </c>
      <c r="AUO74" s="21" t="s">
        <v>19</v>
      </c>
      <c r="AUP74" s="21" t="s">
        <v>19</v>
      </c>
      <c r="AUQ74" s="21" t="s">
        <v>19</v>
      </c>
      <c r="AUR74" s="21" t="s">
        <v>19</v>
      </c>
      <c r="AUS74" s="21" t="s">
        <v>19</v>
      </c>
      <c r="AUT74" s="21" t="s">
        <v>19</v>
      </c>
      <c r="AUU74" s="21" t="s">
        <v>19</v>
      </c>
      <c r="AUV74" s="21" t="s">
        <v>19</v>
      </c>
      <c r="AUW74" s="21" t="s">
        <v>19</v>
      </c>
      <c r="AUX74" s="21" t="s">
        <v>19</v>
      </c>
      <c r="AUY74" s="21" t="s">
        <v>19</v>
      </c>
      <c r="AUZ74" s="21" t="s">
        <v>19</v>
      </c>
      <c r="AVA74" s="21" t="s">
        <v>19</v>
      </c>
      <c r="AVB74" s="21" t="s">
        <v>19</v>
      </c>
      <c r="AVC74" s="21" t="s">
        <v>19</v>
      </c>
      <c r="AVD74" s="21" t="s">
        <v>19</v>
      </c>
      <c r="AVE74" s="21" t="s">
        <v>19</v>
      </c>
      <c r="AVF74" s="21" t="s">
        <v>19</v>
      </c>
      <c r="AVG74" s="21" t="s">
        <v>19</v>
      </c>
      <c r="AVH74" s="21" t="s">
        <v>19</v>
      </c>
      <c r="AVI74" s="21" t="s">
        <v>19</v>
      </c>
      <c r="AVJ74" s="21" t="s">
        <v>19</v>
      </c>
      <c r="AVK74" s="21" t="s">
        <v>19</v>
      </c>
      <c r="AVL74" s="21" t="s">
        <v>19</v>
      </c>
      <c r="AVM74" s="21" t="s">
        <v>19</v>
      </c>
      <c r="AVN74" s="21" t="s">
        <v>19</v>
      </c>
      <c r="AVO74" s="21" t="s">
        <v>19</v>
      </c>
      <c r="AVP74" s="21" t="s">
        <v>19</v>
      </c>
      <c r="AVQ74" s="21" t="s">
        <v>19</v>
      </c>
      <c r="AVR74" s="21" t="s">
        <v>19</v>
      </c>
      <c r="AVS74" s="21" t="s">
        <v>19</v>
      </c>
      <c r="AVT74" s="21" t="s">
        <v>19</v>
      </c>
      <c r="AVU74" s="21" t="s">
        <v>19</v>
      </c>
      <c r="AVV74" s="21" t="s">
        <v>19</v>
      </c>
      <c r="AVW74" s="21" t="s">
        <v>19</v>
      </c>
      <c r="AVX74" s="21" t="s">
        <v>19</v>
      </c>
      <c r="AVY74" s="21" t="s">
        <v>19</v>
      </c>
      <c r="AVZ74" s="21" t="s">
        <v>19</v>
      </c>
      <c r="AWA74" s="21" t="s">
        <v>19</v>
      </c>
      <c r="AWB74" s="21" t="s">
        <v>19</v>
      </c>
      <c r="AWC74" s="21" t="s">
        <v>19</v>
      </c>
      <c r="AWD74" s="21" t="s">
        <v>19</v>
      </c>
      <c r="AWE74" s="21" t="s">
        <v>19</v>
      </c>
      <c r="AWF74" s="21" t="s">
        <v>19</v>
      </c>
      <c r="AWG74" s="21" t="s">
        <v>19</v>
      </c>
      <c r="AWH74" s="21" t="s">
        <v>19</v>
      </c>
      <c r="AWI74" s="21" t="s">
        <v>19</v>
      </c>
      <c r="AWJ74" s="21" t="s">
        <v>19</v>
      </c>
      <c r="AWK74" s="21" t="s">
        <v>19</v>
      </c>
      <c r="AWL74" s="21" t="s">
        <v>19</v>
      </c>
      <c r="AWM74" s="21" t="s">
        <v>19</v>
      </c>
      <c r="AWN74" s="21" t="s">
        <v>19</v>
      </c>
      <c r="AWO74" s="21" t="s">
        <v>19</v>
      </c>
      <c r="AWP74" s="21" t="s">
        <v>19</v>
      </c>
      <c r="AWQ74" s="21" t="s">
        <v>19</v>
      </c>
      <c r="AWR74" s="21" t="s">
        <v>19</v>
      </c>
      <c r="AWS74" s="21" t="s">
        <v>19</v>
      </c>
      <c r="AWT74" s="21" t="s">
        <v>19</v>
      </c>
      <c r="AWU74" s="21" t="s">
        <v>19</v>
      </c>
      <c r="AWV74" s="21" t="s">
        <v>19</v>
      </c>
      <c r="AWW74" s="21" t="s">
        <v>19</v>
      </c>
      <c r="AWX74" s="21" t="s">
        <v>19</v>
      </c>
      <c r="AWY74" s="21" t="s">
        <v>19</v>
      </c>
      <c r="AWZ74" s="21" t="s">
        <v>19</v>
      </c>
      <c r="AXA74" s="21" t="s">
        <v>19</v>
      </c>
      <c r="AXB74" s="21" t="s">
        <v>19</v>
      </c>
      <c r="AXC74" s="21" t="s">
        <v>19</v>
      </c>
      <c r="AXD74" s="21" t="s">
        <v>19</v>
      </c>
      <c r="AXE74" s="21" t="s">
        <v>19</v>
      </c>
      <c r="AXF74" s="21" t="s">
        <v>19</v>
      </c>
      <c r="AXG74" s="21" t="s">
        <v>19</v>
      </c>
      <c r="AXH74" s="21" t="s">
        <v>19</v>
      </c>
      <c r="AXI74" s="21" t="s">
        <v>19</v>
      </c>
      <c r="AXJ74" s="21" t="s">
        <v>19</v>
      </c>
      <c r="AXK74" s="21" t="s">
        <v>19</v>
      </c>
      <c r="AXL74" s="21" t="s">
        <v>19</v>
      </c>
      <c r="AXM74" s="21" t="s">
        <v>19</v>
      </c>
      <c r="AXN74" s="21" t="s">
        <v>19</v>
      </c>
      <c r="AXO74" s="21" t="s">
        <v>19</v>
      </c>
      <c r="AXP74" s="21" t="s">
        <v>19</v>
      </c>
      <c r="AXQ74" s="21" t="s">
        <v>19</v>
      </c>
      <c r="AXR74" s="21" t="s">
        <v>19</v>
      </c>
      <c r="AXS74" s="21" t="s">
        <v>19</v>
      </c>
      <c r="AXT74" s="21" t="s">
        <v>19</v>
      </c>
      <c r="AXU74" s="21" t="s">
        <v>19</v>
      </c>
      <c r="AXV74" s="21" t="s">
        <v>19</v>
      </c>
      <c r="AXW74" s="21" t="s">
        <v>19</v>
      </c>
      <c r="AXX74" s="21" t="s">
        <v>19</v>
      </c>
      <c r="AXY74" s="21" t="s">
        <v>19</v>
      </c>
      <c r="AXZ74" s="21" t="s">
        <v>19</v>
      </c>
      <c r="AYA74" s="21" t="s">
        <v>19</v>
      </c>
      <c r="AYB74" s="21" t="s">
        <v>19</v>
      </c>
      <c r="AYC74" s="21" t="s">
        <v>19</v>
      </c>
      <c r="AYD74" s="21" t="s">
        <v>19</v>
      </c>
      <c r="AYE74" s="21" t="s">
        <v>19</v>
      </c>
      <c r="AYF74" s="21" t="s">
        <v>19</v>
      </c>
      <c r="AYG74" s="21" t="s">
        <v>19</v>
      </c>
      <c r="AYH74" s="21" t="s">
        <v>19</v>
      </c>
      <c r="AYI74" s="21" t="s">
        <v>19</v>
      </c>
      <c r="AYJ74" s="21" t="s">
        <v>19</v>
      </c>
      <c r="AYK74" s="21" t="s">
        <v>19</v>
      </c>
      <c r="AYL74" s="21" t="s">
        <v>19</v>
      </c>
      <c r="AYM74" s="21" t="s">
        <v>19</v>
      </c>
      <c r="AYN74" s="21" t="s">
        <v>19</v>
      </c>
      <c r="AYO74" s="21" t="s">
        <v>19</v>
      </c>
      <c r="AYP74" s="21" t="s">
        <v>19</v>
      </c>
      <c r="AYQ74" s="21" t="s">
        <v>19</v>
      </c>
      <c r="AYR74" s="21" t="s">
        <v>19</v>
      </c>
      <c r="AYS74" s="21" t="s">
        <v>19</v>
      </c>
      <c r="AYT74" s="21" t="s">
        <v>19</v>
      </c>
      <c r="AYU74" s="21" t="s">
        <v>19</v>
      </c>
      <c r="AYV74" s="21" t="s">
        <v>19</v>
      </c>
      <c r="AYW74" s="21" t="s">
        <v>19</v>
      </c>
      <c r="AYX74" s="21" t="s">
        <v>19</v>
      </c>
      <c r="AYY74" s="21" t="s">
        <v>19</v>
      </c>
      <c r="AYZ74" s="21" t="s">
        <v>19</v>
      </c>
      <c r="AZA74" s="21" t="s">
        <v>19</v>
      </c>
      <c r="AZB74" s="21" t="s">
        <v>19</v>
      </c>
      <c r="AZC74" s="21" t="s">
        <v>19</v>
      </c>
      <c r="AZD74" s="21" t="s">
        <v>19</v>
      </c>
      <c r="AZE74" s="21" t="s">
        <v>19</v>
      </c>
      <c r="AZF74" s="21" t="s">
        <v>19</v>
      </c>
      <c r="AZG74" s="21" t="s">
        <v>19</v>
      </c>
      <c r="AZH74" s="21" t="s">
        <v>19</v>
      </c>
      <c r="AZI74" s="21" t="s">
        <v>19</v>
      </c>
      <c r="AZJ74" s="21" t="s">
        <v>19</v>
      </c>
      <c r="AZK74" s="21" t="s">
        <v>19</v>
      </c>
      <c r="AZL74" s="21" t="s">
        <v>19</v>
      </c>
      <c r="AZM74" s="21" t="s">
        <v>19</v>
      </c>
      <c r="AZN74" s="21" t="s">
        <v>19</v>
      </c>
      <c r="AZO74" s="21" t="s">
        <v>19</v>
      </c>
      <c r="AZP74" s="21" t="s">
        <v>19</v>
      </c>
      <c r="AZQ74" s="21" t="s">
        <v>19</v>
      </c>
      <c r="AZR74" s="21" t="s">
        <v>19</v>
      </c>
      <c r="AZS74" s="21" t="s">
        <v>19</v>
      </c>
      <c r="AZT74" s="21" t="s">
        <v>19</v>
      </c>
      <c r="AZU74" s="21" t="s">
        <v>19</v>
      </c>
      <c r="AZV74" s="21" t="s">
        <v>19</v>
      </c>
      <c r="AZW74" s="21" t="s">
        <v>19</v>
      </c>
      <c r="AZX74" s="21" t="s">
        <v>19</v>
      </c>
      <c r="AZY74" s="21" t="s">
        <v>19</v>
      </c>
      <c r="AZZ74" s="21" t="s">
        <v>19</v>
      </c>
      <c r="BAA74" s="21" t="s">
        <v>19</v>
      </c>
      <c r="BAB74" s="21" t="s">
        <v>19</v>
      </c>
      <c r="BAC74" s="21" t="s">
        <v>19</v>
      </c>
      <c r="BAD74" s="21" t="s">
        <v>19</v>
      </c>
      <c r="BAE74" s="21" t="s">
        <v>19</v>
      </c>
      <c r="BAF74" s="21" t="s">
        <v>19</v>
      </c>
      <c r="BAG74" s="21" t="s">
        <v>19</v>
      </c>
      <c r="BAH74" s="21" t="s">
        <v>19</v>
      </c>
      <c r="BAI74" s="21" t="s">
        <v>19</v>
      </c>
      <c r="BAJ74" s="21" t="s">
        <v>19</v>
      </c>
      <c r="BAK74" s="21" t="s">
        <v>19</v>
      </c>
      <c r="BAL74" s="21" t="s">
        <v>19</v>
      </c>
      <c r="BAM74" s="21" t="s">
        <v>19</v>
      </c>
      <c r="BAN74" s="21" t="s">
        <v>19</v>
      </c>
      <c r="BAO74" s="21" t="s">
        <v>19</v>
      </c>
      <c r="BAP74" s="21" t="s">
        <v>19</v>
      </c>
      <c r="BAQ74" s="21" t="s">
        <v>19</v>
      </c>
      <c r="BAR74" s="21" t="s">
        <v>19</v>
      </c>
      <c r="BAS74" s="21" t="s">
        <v>19</v>
      </c>
      <c r="BAT74" s="21" t="s">
        <v>19</v>
      </c>
      <c r="BAU74" s="21" t="s">
        <v>19</v>
      </c>
      <c r="BAV74" s="21" t="s">
        <v>19</v>
      </c>
      <c r="BAW74" s="21" t="s">
        <v>19</v>
      </c>
      <c r="BAX74" s="21" t="s">
        <v>19</v>
      </c>
      <c r="BAY74" s="21" t="s">
        <v>19</v>
      </c>
      <c r="BAZ74" s="21" t="s">
        <v>19</v>
      </c>
      <c r="BBA74" s="21" t="s">
        <v>19</v>
      </c>
      <c r="BBB74" s="21" t="s">
        <v>19</v>
      </c>
      <c r="BBC74" s="21" t="s">
        <v>19</v>
      </c>
      <c r="BBD74" s="21" t="s">
        <v>19</v>
      </c>
      <c r="BBE74" s="21" t="s">
        <v>19</v>
      </c>
      <c r="BBF74" s="21" t="s">
        <v>19</v>
      </c>
      <c r="BBG74" s="21" t="s">
        <v>19</v>
      </c>
      <c r="BBH74" s="21" t="s">
        <v>19</v>
      </c>
      <c r="BBI74" s="21" t="s">
        <v>19</v>
      </c>
      <c r="BBJ74" s="21" t="s">
        <v>19</v>
      </c>
      <c r="BBK74" s="21" t="s">
        <v>19</v>
      </c>
      <c r="BBL74" s="21" t="s">
        <v>19</v>
      </c>
      <c r="BBM74" s="21" t="s">
        <v>19</v>
      </c>
      <c r="BBN74" s="21" t="s">
        <v>19</v>
      </c>
      <c r="BBO74" s="21" t="s">
        <v>19</v>
      </c>
      <c r="BBP74" s="21" t="s">
        <v>19</v>
      </c>
      <c r="BBQ74" s="21" t="s">
        <v>19</v>
      </c>
      <c r="BBR74" s="21" t="s">
        <v>19</v>
      </c>
      <c r="BBS74" s="21" t="s">
        <v>19</v>
      </c>
      <c r="BBT74" s="21" t="s">
        <v>19</v>
      </c>
      <c r="BBU74" s="21" t="s">
        <v>19</v>
      </c>
      <c r="BBV74" s="21" t="s">
        <v>19</v>
      </c>
      <c r="BBW74" s="21" t="s">
        <v>19</v>
      </c>
      <c r="BBX74" s="21" t="s">
        <v>19</v>
      </c>
      <c r="BBY74" s="21" t="s">
        <v>19</v>
      </c>
      <c r="BBZ74" s="21" t="s">
        <v>19</v>
      </c>
      <c r="BCA74" s="21" t="s">
        <v>19</v>
      </c>
      <c r="BCB74" s="21" t="s">
        <v>19</v>
      </c>
      <c r="BCC74" s="21" t="s">
        <v>19</v>
      </c>
      <c r="BCD74" s="21" t="s">
        <v>19</v>
      </c>
      <c r="BCE74" s="21" t="s">
        <v>19</v>
      </c>
      <c r="BCF74" s="21" t="s">
        <v>19</v>
      </c>
      <c r="BCG74" s="21" t="s">
        <v>19</v>
      </c>
      <c r="BCH74" s="21" t="s">
        <v>19</v>
      </c>
      <c r="BCI74" s="21" t="s">
        <v>19</v>
      </c>
      <c r="BCJ74" s="21" t="s">
        <v>19</v>
      </c>
      <c r="BCK74" s="21" t="s">
        <v>19</v>
      </c>
      <c r="BCL74" s="21" t="s">
        <v>19</v>
      </c>
      <c r="BCM74" s="21" t="s">
        <v>19</v>
      </c>
      <c r="BCN74" s="21" t="s">
        <v>19</v>
      </c>
      <c r="BCO74" s="21" t="s">
        <v>19</v>
      </c>
      <c r="BCP74" s="21" t="s">
        <v>19</v>
      </c>
      <c r="BCQ74" s="21" t="s">
        <v>19</v>
      </c>
      <c r="BCR74" s="21" t="s">
        <v>19</v>
      </c>
      <c r="BCS74" s="21" t="s">
        <v>19</v>
      </c>
      <c r="BCT74" s="21" t="s">
        <v>19</v>
      </c>
      <c r="BCU74" s="21" t="s">
        <v>19</v>
      </c>
      <c r="BCV74" s="21" t="s">
        <v>19</v>
      </c>
      <c r="BCW74" s="21" t="s">
        <v>19</v>
      </c>
      <c r="BCX74" s="21" t="s">
        <v>19</v>
      </c>
      <c r="BCY74" s="21" t="s">
        <v>19</v>
      </c>
      <c r="BCZ74" s="21" t="s">
        <v>19</v>
      </c>
      <c r="BDA74" s="21" t="s">
        <v>19</v>
      </c>
      <c r="BDB74" s="21" t="s">
        <v>19</v>
      </c>
      <c r="BDC74" s="21" t="s">
        <v>19</v>
      </c>
      <c r="BDD74" s="21" t="s">
        <v>19</v>
      </c>
      <c r="BDE74" s="21" t="s">
        <v>19</v>
      </c>
      <c r="BDF74" s="21" t="s">
        <v>19</v>
      </c>
      <c r="BDG74" s="21" t="s">
        <v>19</v>
      </c>
      <c r="BDH74" s="21" t="s">
        <v>19</v>
      </c>
      <c r="BDI74" s="21" t="s">
        <v>19</v>
      </c>
      <c r="BDJ74" s="21" t="s">
        <v>19</v>
      </c>
      <c r="BDK74" s="21" t="s">
        <v>19</v>
      </c>
      <c r="BDL74" s="21" t="s">
        <v>19</v>
      </c>
      <c r="BDM74" s="21" t="s">
        <v>19</v>
      </c>
      <c r="BDN74" s="21" t="s">
        <v>19</v>
      </c>
      <c r="BDO74" s="21" t="s">
        <v>19</v>
      </c>
      <c r="BDP74" s="21" t="s">
        <v>19</v>
      </c>
      <c r="BDQ74" s="21" t="s">
        <v>19</v>
      </c>
      <c r="BDR74" s="21" t="s">
        <v>19</v>
      </c>
      <c r="BDS74" s="21" t="s">
        <v>19</v>
      </c>
      <c r="BDT74" s="21" t="s">
        <v>19</v>
      </c>
      <c r="BDU74" s="21" t="s">
        <v>19</v>
      </c>
      <c r="BDV74" s="21" t="s">
        <v>19</v>
      </c>
      <c r="BDW74" s="21" t="s">
        <v>19</v>
      </c>
      <c r="BDX74" s="21" t="s">
        <v>19</v>
      </c>
      <c r="BDY74" s="21" t="s">
        <v>19</v>
      </c>
      <c r="BDZ74" s="21" t="s">
        <v>19</v>
      </c>
      <c r="BEA74" s="21" t="s">
        <v>19</v>
      </c>
      <c r="BEB74" s="21" t="s">
        <v>19</v>
      </c>
      <c r="BEC74" s="21" t="s">
        <v>19</v>
      </c>
      <c r="BED74" s="21" t="s">
        <v>19</v>
      </c>
      <c r="BEE74" s="21" t="s">
        <v>19</v>
      </c>
      <c r="BEF74" s="21" t="s">
        <v>19</v>
      </c>
      <c r="BEG74" s="21" t="s">
        <v>19</v>
      </c>
      <c r="BEH74" s="21" t="s">
        <v>19</v>
      </c>
      <c r="BEI74" s="21" t="s">
        <v>19</v>
      </c>
      <c r="BEJ74" s="21" t="s">
        <v>19</v>
      </c>
      <c r="BEK74" s="21" t="s">
        <v>19</v>
      </c>
      <c r="BEL74" s="21" t="s">
        <v>19</v>
      </c>
      <c r="BEM74" s="21" t="s">
        <v>19</v>
      </c>
      <c r="BEN74" s="21" t="s">
        <v>19</v>
      </c>
      <c r="BEO74" s="21" t="s">
        <v>19</v>
      </c>
      <c r="BEP74" s="21" t="s">
        <v>19</v>
      </c>
      <c r="BEQ74" s="21" t="s">
        <v>19</v>
      </c>
      <c r="BER74" s="21" t="s">
        <v>19</v>
      </c>
      <c r="BES74" s="21" t="s">
        <v>19</v>
      </c>
      <c r="BET74" s="21" t="s">
        <v>19</v>
      </c>
      <c r="BEU74" s="21" t="s">
        <v>19</v>
      </c>
      <c r="BEV74" s="21" t="s">
        <v>19</v>
      </c>
      <c r="BEW74" s="21" t="s">
        <v>19</v>
      </c>
      <c r="BEX74" s="21" t="s">
        <v>19</v>
      </c>
      <c r="BEY74" s="21" t="s">
        <v>19</v>
      </c>
      <c r="BEZ74" s="21" t="s">
        <v>19</v>
      </c>
      <c r="BFA74" s="21" t="s">
        <v>19</v>
      </c>
      <c r="BFB74" s="21" t="s">
        <v>19</v>
      </c>
      <c r="BFC74" s="21" t="s">
        <v>19</v>
      </c>
      <c r="BFD74" s="21" t="s">
        <v>19</v>
      </c>
      <c r="BFE74" s="21" t="s">
        <v>19</v>
      </c>
      <c r="BFF74" s="21" t="s">
        <v>19</v>
      </c>
      <c r="BFG74" s="21" t="s">
        <v>19</v>
      </c>
      <c r="BFH74" s="21" t="s">
        <v>19</v>
      </c>
      <c r="BFI74" s="21" t="s">
        <v>19</v>
      </c>
      <c r="BFJ74" s="21" t="s">
        <v>19</v>
      </c>
      <c r="BFK74" s="21" t="s">
        <v>19</v>
      </c>
      <c r="BFL74" s="21" t="s">
        <v>19</v>
      </c>
      <c r="BFM74" s="21" t="s">
        <v>19</v>
      </c>
      <c r="BFN74" s="21" t="s">
        <v>19</v>
      </c>
      <c r="BFO74" s="21" t="s">
        <v>19</v>
      </c>
      <c r="BFP74" s="21" t="s">
        <v>19</v>
      </c>
      <c r="BFQ74" s="21" t="s">
        <v>19</v>
      </c>
      <c r="BFR74" s="21" t="s">
        <v>19</v>
      </c>
      <c r="BFS74" s="21" t="s">
        <v>19</v>
      </c>
      <c r="BFT74" s="21" t="s">
        <v>19</v>
      </c>
      <c r="BFU74" s="21" t="s">
        <v>19</v>
      </c>
      <c r="BFV74" s="21" t="s">
        <v>19</v>
      </c>
      <c r="BFW74" s="21" t="s">
        <v>19</v>
      </c>
      <c r="BFX74" s="21" t="s">
        <v>19</v>
      </c>
      <c r="BFY74" s="21" t="s">
        <v>19</v>
      </c>
      <c r="BFZ74" s="21" t="s">
        <v>19</v>
      </c>
      <c r="BGA74" s="21" t="s">
        <v>19</v>
      </c>
      <c r="BGB74" s="21" t="s">
        <v>19</v>
      </c>
      <c r="BGC74" s="21" t="s">
        <v>19</v>
      </c>
      <c r="BGD74" s="21" t="s">
        <v>19</v>
      </c>
      <c r="BGE74" s="21" t="s">
        <v>19</v>
      </c>
      <c r="BGF74" s="21" t="s">
        <v>19</v>
      </c>
      <c r="BGG74" s="21" t="s">
        <v>19</v>
      </c>
      <c r="BGH74" s="21" t="s">
        <v>19</v>
      </c>
      <c r="BGI74" s="21" t="s">
        <v>19</v>
      </c>
      <c r="BGJ74" s="21" t="s">
        <v>19</v>
      </c>
      <c r="BGK74" s="21" t="s">
        <v>19</v>
      </c>
      <c r="BGL74" s="21" t="s">
        <v>19</v>
      </c>
      <c r="BGM74" s="21" t="s">
        <v>19</v>
      </c>
      <c r="BGN74" s="21" t="s">
        <v>19</v>
      </c>
      <c r="BGO74" s="21" t="s">
        <v>19</v>
      </c>
      <c r="BGP74" s="21" t="s">
        <v>19</v>
      </c>
      <c r="BGQ74" s="21" t="s">
        <v>19</v>
      </c>
      <c r="BGR74" s="21" t="s">
        <v>19</v>
      </c>
      <c r="BGS74" s="21" t="s">
        <v>19</v>
      </c>
      <c r="BGT74" s="21" t="s">
        <v>19</v>
      </c>
      <c r="BGU74" s="21" t="s">
        <v>19</v>
      </c>
      <c r="BGV74" s="21" t="s">
        <v>19</v>
      </c>
      <c r="BGW74" s="21" t="s">
        <v>19</v>
      </c>
      <c r="BGX74" s="21" t="s">
        <v>19</v>
      </c>
      <c r="BGY74" s="21" t="s">
        <v>19</v>
      </c>
      <c r="BGZ74" s="21" t="s">
        <v>19</v>
      </c>
      <c r="BHA74" s="21" t="s">
        <v>19</v>
      </c>
      <c r="BHB74" s="21" t="s">
        <v>19</v>
      </c>
      <c r="BHC74" s="21" t="s">
        <v>19</v>
      </c>
      <c r="BHD74" s="21" t="s">
        <v>19</v>
      </c>
      <c r="BHE74" s="21" t="s">
        <v>19</v>
      </c>
      <c r="BHF74" s="21" t="s">
        <v>19</v>
      </c>
      <c r="BHG74" s="21" t="s">
        <v>19</v>
      </c>
      <c r="BHH74" s="21" t="s">
        <v>19</v>
      </c>
      <c r="BHI74" s="21" t="s">
        <v>19</v>
      </c>
      <c r="BHJ74" s="21" t="s">
        <v>19</v>
      </c>
      <c r="BHK74" s="21" t="s">
        <v>19</v>
      </c>
      <c r="BHL74" s="21" t="s">
        <v>19</v>
      </c>
      <c r="BHM74" s="21" t="s">
        <v>19</v>
      </c>
      <c r="BHN74" s="21" t="s">
        <v>19</v>
      </c>
      <c r="BHO74" s="21" t="s">
        <v>19</v>
      </c>
      <c r="BHP74" s="21" t="s">
        <v>19</v>
      </c>
      <c r="BHQ74" s="21" t="s">
        <v>19</v>
      </c>
      <c r="BHR74" s="21" t="s">
        <v>19</v>
      </c>
      <c r="BHS74" s="21" t="s">
        <v>19</v>
      </c>
      <c r="BHT74" s="21" t="s">
        <v>19</v>
      </c>
      <c r="BHU74" s="21" t="s">
        <v>19</v>
      </c>
      <c r="BHV74" s="21" t="s">
        <v>19</v>
      </c>
      <c r="BHW74" s="21" t="s">
        <v>19</v>
      </c>
      <c r="BHX74" s="21" t="s">
        <v>19</v>
      </c>
      <c r="BHY74" s="21" t="s">
        <v>19</v>
      </c>
      <c r="BHZ74" s="21" t="s">
        <v>19</v>
      </c>
      <c r="BIA74" s="21" t="s">
        <v>19</v>
      </c>
      <c r="BIB74" s="21" t="s">
        <v>19</v>
      </c>
      <c r="BIC74" s="21" t="s">
        <v>19</v>
      </c>
      <c r="BID74" s="21" t="s">
        <v>19</v>
      </c>
      <c r="BIE74" s="21" t="s">
        <v>19</v>
      </c>
      <c r="BIF74" s="21" t="s">
        <v>19</v>
      </c>
      <c r="BIG74" s="21" t="s">
        <v>19</v>
      </c>
      <c r="BIH74" s="21" t="s">
        <v>19</v>
      </c>
      <c r="BII74" s="21" t="s">
        <v>19</v>
      </c>
      <c r="BIJ74" s="21" t="s">
        <v>19</v>
      </c>
      <c r="BIK74" s="21" t="s">
        <v>19</v>
      </c>
      <c r="BIL74" s="21" t="s">
        <v>19</v>
      </c>
      <c r="BIM74" s="21" t="s">
        <v>19</v>
      </c>
      <c r="BIN74" s="21" t="s">
        <v>19</v>
      </c>
      <c r="BIO74" s="21" t="s">
        <v>19</v>
      </c>
      <c r="BIP74" s="21" t="s">
        <v>19</v>
      </c>
      <c r="BIQ74" s="21" t="s">
        <v>19</v>
      </c>
      <c r="BIR74" s="21" t="s">
        <v>19</v>
      </c>
      <c r="BIS74" s="21" t="s">
        <v>19</v>
      </c>
      <c r="BIT74" s="21" t="s">
        <v>19</v>
      </c>
      <c r="BIU74" s="21" t="s">
        <v>19</v>
      </c>
      <c r="BIV74" s="21" t="s">
        <v>19</v>
      </c>
      <c r="BIW74" s="21" t="s">
        <v>19</v>
      </c>
      <c r="BIX74" s="21" t="s">
        <v>19</v>
      </c>
      <c r="BIY74" s="21" t="s">
        <v>19</v>
      </c>
      <c r="BIZ74" s="21" t="s">
        <v>19</v>
      </c>
      <c r="BJA74" s="21" t="s">
        <v>19</v>
      </c>
      <c r="BJB74" s="21" t="s">
        <v>19</v>
      </c>
      <c r="BJC74" s="21" t="s">
        <v>19</v>
      </c>
      <c r="BJD74" s="21" t="s">
        <v>19</v>
      </c>
      <c r="BJE74" s="21" t="s">
        <v>19</v>
      </c>
      <c r="BJF74" s="21" t="s">
        <v>19</v>
      </c>
      <c r="BJG74" s="21" t="s">
        <v>19</v>
      </c>
      <c r="BJH74" s="21" t="s">
        <v>19</v>
      </c>
      <c r="BJI74" s="21" t="s">
        <v>19</v>
      </c>
      <c r="BJJ74" s="21" t="s">
        <v>19</v>
      </c>
      <c r="BJK74" s="21" t="s">
        <v>19</v>
      </c>
      <c r="BJL74" s="21" t="s">
        <v>19</v>
      </c>
      <c r="BJM74" s="21" t="s">
        <v>19</v>
      </c>
      <c r="BJN74" s="21" t="s">
        <v>19</v>
      </c>
      <c r="BJO74" s="21" t="s">
        <v>19</v>
      </c>
      <c r="BJP74" s="21" t="s">
        <v>19</v>
      </c>
      <c r="BJQ74" s="21" t="s">
        <v>19</v>
      </c>
      <c r="BJR74" s="21" t="s">
        <v>19</v>
      </c>
      <c r="BJS74" s="21" t="s">
        <v>19</v>
      </c>
      <c r="BJT74" s="21" t="s">
        <v>19</v>
      </c>
      <c r="BJU74" s="21" t="s">
        <v>19</v>
      </c>
      <c r="BJV74" s="21" t="s">
        <v>19</v>
      </c>
      <c r="BJW74" s="21" t="s">
        <v>19</v>
      </c>
      <c r="BJX74" s="21" t="s">
        <v>19</v>
      </c>
      <c r="BJY74" s="21" t="s">
        <v>19</v>
      </c>
      <c r="BJZ74" s="21" t="s">
        <v>19</v>
      </c>
      <c r="BKA74" s="21" t="s">
        <v>19</v>
      </c>
      <c r="BKB74" s="21" t="s">
        <v>19</v>
      </c>
      <c r="BKC74" s="21" t="s">
        <v>19</v>
      </c>
      <c r="BKD74" s="21" t="s">
        <v>19</v>
      </c>
      <c r="BKE74" s="21" t="s">
        <v>19</v>
      </c>
      <c r="BKF74" s="21" t="s">
        <v>19</v>
      </c>
      <c r="BKG74" s="21" t="s">
        <v>19</v>
      </c>
      <c r="BKH74" s="21" t="s">
        <v>19</v>
      </c>
      <c r="BKI74" s="21" t="s">
        <v>19</v>
      </c>
      <c r="BKJ74" s="21" t="s">
        <v>19</v>
      </c>
      <c r="BKK74" s="21" t="s">
        <v>19</v>
      </c>
      <c r="BKL74" s="21" t="s">
        <v>19</v>
      </c>
      <c r="BKM74" s="21" t="s">
        <v>19</v>
      </c>
      <c r="BKN74" s="21" t="s">
        <v>19</v>
      </c>
      <c r="BKO74" s="21" t="s">
        <v>19</v>
      </c>
      <c r="BKP74" s="21" t="s">
        <v>19</v>
      </c>
      <c r="BKQ74" s="21" t="s">
        <v>19</v>
      </c>
      <c r="BKR74" s="21" t="s">
        <v>19</v>
      </c>
      <c r="BKS74" s="21" t="s">
        <v>19</v>
      </c>
      <c r="BKT74" s="21" t="s">
        <v>19</v>
      </c>
      <c r="BKU74" s="21" t="s">
        <v>19</v>
      </c>
      <c r="BKV74" s="21" t="s">
        <v>19</v>
      </c>
      <c r="BKW74" s="21" t="s">
        <v>19</v>
      </c>
      <c r="BKX74" s="21" t="s">
        <v>19</v>
      </c>
      <c r="BKY74" s="21" t="s">
        <v>19</v>
      </c>
      <c r="BKZ74" s="21" t="s">
        <v>19</v>
      </c>
      <c r="BLA74" s="21" t="s">
        <v>19</v>
      </c>
      <c r="BLB74" s="21" t="s">
        <v>19</v>
      </c>
      <c r="BLC74" s="21" t="s">
        <v>19</v>
      </c>
      <c r="BLD74" s="21" t="s">
        <v>19</v>
      </c>
      <c r="BLE74" s="21" t="s">
        <v>19</v>
      </c>
      <c r="BLF74" s="21" t="s">
        <v>19</v>
      </c>
      <c r="BLG74" s="21" t="s">
        <v>19</v>
      </c>
      <c r="BLH74" s="21" t="s">
        <v>19</v>
      </c>
      <c r="BLI74" s="21" t="s">
        <v>19</v>
      </c>
      <c r="BLJ74" s="21" t="s">
        <v>19</v>
      </c>
      <c r="BLK74" s="21" t="s">
        <v>19</v>
      </c>
      <c r="BLL74" s="21" t="s">
        <v>19</v>
      </c>
      <c r="BLM74" s="21" t="s">
        <v>19</v>
      </c>
      <c r="BLN74" s="21" t="s">
        <v>19</v>
      </c>
      <c r="BLO74" s="21" t="s">
        <v>19</v>
      </c>
      <c r="BLP74" s="21" t="s">
        <v>19</v>
      </c>
      <c r="BLQ74" s="21" t="s">
        <v>19</v>
      </c>
      <c r="BLR74" s="21" t="s">
        <v>19</v>
      </c>
      <c r="BLS74" s="21" t="s">
        <v>19</v>
      </c>
      <c r="BLT74" s="21" t="s">
        <v>19</v>
      </c>
      <c r="BLU74" s="21" t="s">
        <v>19</v>
      </c>
      <c r="BLV74" s="21" t="s">
        <v>19</v>
      </c>
      <c r="BLW74" s="21" t="s">
        <v>19</v>
      </c>
      <c r="BLX74" s="21" t="s">
        <v>19</v>
      </c>
      <c r="BLY74" s="21" t="s">
        <v>19</v>
      </c>
      <c r="BLZ74" s="21" t="s">
        <v>19</v>
      </c>
      <c r="BMA74" s="21" t="s">
        <v>19</v>
      </c>
      <c r="BMB74" s="21" t="s">
        <v>19</v>
      </c>
      <c r="BMC74" s="21" t="s">
        <v>19</v>
      </c>
      <c r="BMD74" s="21" t="s">
        <v>19</v>
      </c>
      <c r="BME74" s="21" t="s">
        <v>19</v>
      </c>
      <c r="BMF74" s="21" t="s">
        <v>19</v>
      </c>
      <c r="BMG74" s="21" t="s">
        <v>19</v>
      </c>
      <c r="BMH74" s="21" t="s">
        <v>19</v>
      </c>
      <c r="BMI74" s="21" t="s">
        <v>19</v>
      </c>
      <c r="BMJ74" s="21" t="s">
        <v>19</v>
      </c>
      <c r="BMK74" s="21" t="s">
        <v>19</v>
      </c>
      <c r="BML74" s="21" t="s">
        <v>19</v>
      </c>
      <c r="BMM74" s="21" t="s">
        <v>19</v>
      </c>
      <c r="BMN74" s="21" t="s">
        <v>19</v>
      </c>
      <c r="BMO74" s="21" t="s">
        <v>19</v>
      </c>
      <c r="BMP74" s="21" t="s">
        <v>19</v>
      </c>
      <c r="BMQ74" s="21" t="s">
        <v>19</v>
      </c>
      <c r="BMR74" s="21" t="s">
        <v>19</v>
      </c>
      <c r="BMS74" s="21" t="s">
        <v>19</v>
      </c>
      <c r="BMT74" s="21" t="s">
        <v>19</v>
      </c>
      <c r="BMU74" s="21" t="s">
        <v>19</v>
      </c>
      <c r="BMV74" s="21" t="s">
        <v>19</v>
      </c>
      <c r="BMW74" s="21" t="s">
        <v>19</v>
      </c>
      <c r="BMX74" s="21" t="s">
        <v>19</v>
      </c>
      <c r="BMY74" s="21" t="s">
        <v>19</v>
      </c>
      <c r="BMZ74" s="21" t="s">
        <v>19</v>
      </c>
      <c r="BNA74" s="21" t="s">
        <v>19</v>
      </c>
      <c r="BNB74" s="21" t="s">
        <v>19</v>
      </c>
      <c r="BNC74" s="21" t="s">
        <v>19</v>
      </c>
      <c r="BND74" s="21" t="s">
        <v>19</v>
      </c>
      <c r="BNE74" s="21" t="s">
        <v>19</v>
      </c>
      <c r="BNF74" s="21" t="s">
        <v>19</v>
      </c>
      <c r="BNG74" s="21" t="s">
        <v>19</v>
      </c>
      <c r="BNH74" s="21" t="s">
        <v>19</v>
      </c>
      <c r="BNI74" s="21" t="s">
        <v>19</v>
      </c>
      <c r="BNJ74" s="21" t="s">
        <v>19</v>
      </c>
      <c r="BNK74" s="21" t="s">
        <v>19</v>
      </c>
      <c r="BNL74" s="21" t="s">
        <v>19</v>
      </c>
      <c r="BNM74" s="21" t="s">
        <v>19</v>
      </c>
      <c r="BNN74" s="21" t="s">
        <v>19</v>
      </c>
      <c r="BNO74" s="21" t="s">
        <v>19</v>
      </c>
      <c r="BNP74" s="21" t="s">
        <v>19</v>
      </c>
      <c r="BNQ74" s="21" t="s">
        <v>19</v>
      </c>
      <c r="BNR74" s="21" t="s">
        <v>19</v>
      </c>
      <c r="BNS74" s="21" t="s">
        <v>19</v>
      </c>
      <c r="BNT74" s="21" t="s">
        <v>19</v>
      </c>
      <c r="BNU74" s="21" t="s">
        <v>19</v>
      </c>
      <c r="BNV74" s="21" t="s">
        <v>19</v>
      </c>
      <c r="BNW74" s="21" t="s">
        <v>19</v>
      </c>
      <c r="BNX74" s="21" t="s">
        <v>19</v>
      </c>
      <c r="BNY74" s="21" t="s">
        <v>19</v>
      </c>
      <c r="BNZ74" s="21" t="s">
        <v>19</v>
      </c>
      <c r="BOA74" s="21" t="s">
        <v>19</v>
      </c>
      <c r="BOB74" s="21" t="s">
        <v>19</v>
      </c>
      <c r="BOC74" s="21" t="s">
        <v>19</v>
      </c>
      <c r="BOD74" s="21" t="s">
        <v>19</v>
      </c>
      <c r="BOE74" s="21" t="s">
        <v>19</v>
      </c>
      <c r="BOF74" s="21" t="s">
        <v>19</v>
      </c>
      <c r="BOG74" s="21" t="s">
        <v>19</v>
      </c>
      <c r="BOH74" s="21" t="s">
        <v>19</v>
      </c>
      <c r="BOI74" s="21" t="s">
        <v>19</v>
      </c>
      <c r="BOJ74" s="21" t="s">
        <v>19</v>
      </c>
      <c r="BOK74" s="21" t="s">
        <v>19</v>
      </c>
      <c r="BOL74" s="21" t="s">
        <v>19</v>
      </c>
      <c r="BOM74" s="21" t="s">
        <v>19</v>
      </c>
      <c r="BON74" s="21" t="s">
        <v>19</v>
      </c>
      <c r="BOO74" s="21" t="s">
        <v>19</v>
      </c>
      <c r="BOP74" s="21" t="s">
        <v>19</v>
      </c>
      <c r="BOQ74" s="21" t="s">
        <v>19</v>
      </c>
      <c r="BOR74" s="21" t="s">
        <v>19</v>
      </c>
      <c r="BOS74" s="21" t="s">
        <v>19</v>
      </c>
      <c r="BOT74" s="21" t="s">
        <v>19</v>
      </c>
      <c r="BOU74" s="21" t="s">
        <v>19</v>
      </c>
      <c r="BOV74" s="21" t="s">
        <v>19</v>
      </c>
      <c r="BOW74" s="21" t="s">
        <v>19</v>
      </c>
      <c r="BOX74" s="21" t="s">
        <v>19</v>
      </c>
      <c r="BOY74" s="21" t="s">
        <v>19</v>
      </c>
      <c r="BOZ74" s="21" t="s">
        <v>19</v>
      </c>
      <c r="BPA74" s="21" t="s">
        <v>19</v>
      </c>
      <c r="BPB74" s="21" t="s">
        <v>19</v>
      </c>
      <c r="BPC74" s="21" t="s">
        <v>19</v>
      </c>
      <c r="BPD74" s="21" t="s">
        <v>19</v>
      </c>
      <c r="BPE74" s="21" t="s">
        <v>19</v>
      </c>
      <c r="BPF74" s="21" t="s">
        <v>19</v>
      </c>
      <c r="BPG74" s="21" t="s">
        <v>19</v>
      </c>
      <c r="BPH74" s="21" t="s">
        <v>19</v>
      </c>
      <c r="BPI74" s="21" t="s">
        <v>19</v>
      </c>
      <c r="BPJ74" s="21" t="s">
        <v>19</v>
      </c>
      <c r="BPK74" s="21" t="s">
        <v>19</v>
      </c>
      <c r="BPL74" s="21" t="s">
        <v>19</v>
      </c>
      <c r="BPM74" s="21" t="s">
        <v>19</v>
      </c>
      <c r="BPN74" s="21" t="s">
        <v>19</v>
      </c>
      <c r="BPO74" s="21" t="s">
        <v>19</v>
      </c>
      <c r="BPP74" s="21" t="s">
        <v>19</v>
      </c>
      <c r="BPQ74" s="21" t="s">
        <v>19</v>
      </c>
      <c r="BPR74" s="21" t="s">
        <v>19</v>
      </c>
      <c r="BPS74" s="21" t="s">
        <v>19</v>
      </c>
      <c r="BPT74" s="21" t="s">
        <v>19</v>
      </c>
      <c r="BPU74" s="21" t="s">
        <v>19</v>
      </c>
      <c r="BPV74" s="21" t="s">
        <v>19</v>
      </c>
      <c r="BPW74" s="21" t="s">
        <v>19</v>
      </c>
      <c r="BPX74" s="21" t="s">
        <v>19</v>
      </c>
      <c r="BPY74" s="21" t="s">
        <v>19</v>
      </c>
      <c r="BPZ74" s="21" t="s">
        <v>19</v>
      </c>
      <c r="BQA74" s="21" t="s">
        <v>19</v>
      </c>
      <c r="BQB74" s="21" t="s">
        <v>19</v>
      </c>
      <c r="BQC74" s="21" t="s">
        <v>19</v>
      </c>
      <c r="BQD74" s="21" t="s">
        <v>19</v>
      </c>
      <c r="BQE74" s="21" t="s">
        <v>19</v>
      </c>
      <c r="BQF74" s="21" t="s">
        <v>19</v>
      </c>
      <c r="BQG74" s="21" t="s">
        <v>19</v>
      </c>
      <c r="BQH74" s="21" t="s">
        <v>19</v>
      </c>
      <c r="BQI74" s="21" t="s">
        <v>19</v>
      </c>
      <c r="BQJ74" s="21" t="s">
        <v>19</v>
      </c>
      <c r="BQK74" s="21" t="s">
        <v>19</v>
      </c>
      <c r="BQL74" s="21" t="s">
        <v>19</v>
      </c>
      <c r="BQM74" s="21" t="s">
        <v>19</v>
      </c>
      <c r="BQN74" s="21" t="s">
        <v>19</v>
      </c>
      <c r="BQO74" s="21" t="s">
        <v>19</v>
      </c>
      <c r="BQP74" s="21" t="s">
        <v>19</v>
      </c>
      <c r="BQQ74" s="21" t="s">
        <v>19</v>
      </c>
      <c r="BQR74" s="21" t="s">
        <v>19</v>
      </c>
      <c r="BQS74" s="21" t="s">
        <v>19</v>
      </c>
      <c r="BQT74" s="21" t="s">
        <v>19</v>
      </c>
      <c r="BQU74" s="21" t="s">
        <v>19</v>
      </c>
      <c r="BQV74" s="21" t="s">
        <v>19</v>
      </c>
      <c r="BQW74" s="21" t="s">
        <v>19</v>
      </c>
      <c r="BQX74" s="21" t="s">
        <v>19</v>
      </c>
      <c r="BQY74" s="21" t="s">
        <v>19</v>
      </c>
      <c r="BQZ74" s="21" t="s">
        <v>19</v>
      </c>
      <c r="BRA74" s="21" t="s">
        <v>19</v>
      </c>
      <c r="BRB74" s="21" t="s">
        <v>19</v>
      </c>
      <c r="BRC74" s="21" t="s">
        <v>19</v>
      </c>
      <c r="BRD74" s="21" t="s">
        <v>19</v>
      </c>
      <c r="BRE74" s="21" t="s">
        <v>19</v>
      </c>
      <c r="BRF74" s="21" t="s">
        <v>19</v>
      </c>
      <c r="BRG74" s="21" t="s">
        <v>19</v>
      </c>
      <c r="BRH74" s="21" t="s">
        <v>19</v>
      </c>
      <c r="BRI74" s="21" t="s">
        <v>19</v>
      </c>
      <c r="BRJ74" s="21" t="s">
        <v>19</v>
      </c>
      <c r="BRK74" s="21" t="s">
        <v>19</v>
      </c>
      <c r="BRL74" s="21" t="s">
        <v>19</v>
      </c>
      <c r="BRM74" s="21" t="s">
        <v>19</v>
      </c>
      <c r="BRN74" s="21" t="s">
        <v>19</v>
      </c>
      <c r="BRO74" s="21" t="s">
        <v>19</v>
      </c>
      <c r="BRP74" s="21" t="s">
        <v>19</v>
      </c>
      <c r="BRQ74" s="21" t="s">
        <v>19</v>
      </c>
      <c r="BRR74" s="21" t="s">
        <v>19</v>
      </c>
      <c r="BRS74" s="21" t="s">
        <v>19</v>
      </c>
      <c r="BRT74" s="21" t="s">
        <v>19</v>
      </c>
      <c r="BRU74" s="21" t="s">
        <v>19</v>
      </c>
      <c r="BRV74" s="21" t="s">
        <v>19</v>
      </c>
      <c r="BRW74" s="21" t="s">
        <v>19</v>
      </c>
      <c r="BRX74" s="21" t="s">
        <v>19</v>
      </c>
      <c r="BRY74" s="21" t="s">
        <v>19</v>
      </c>
      <c r="BRZ74" s="21" t="s">
        <v>19</v>
      </c>
      <c r="BSA74" s="21" t="s">
        <v>19</v>
      </c>
      <c r="BSB74" s="21" t="s">
        <v>19</v>
      </c>
      <c r="BSC74" s="21" t="s">
        <v>19</v>
      </c>
      <c r="BSD74" s="21" t="s">
        <v>19</v>
      </c>
      <c r="BSE74" s="21" t="s">
        <v>19</v>
      </c>
      <c r="BSF74" s="21" t="s">
        <v>19</v>
      </c>
      <c r="BSG74" s="21" t="s">
        <v>19</v>
      </c>
      <c r="BSH74" s="21" t="s">
        <v>19</v>
      </c>
      <c r="BSI74" s="21" t="s">
        <v>19</v>
      </c>
      <c r="BSJ74" s="21" t="s">
        <v>19</v>
      </c>
      <c r="BSK74" s="21" t="s">
        <v>19</v>
      </c>
      <c r="BSL74" s="21" t="s">
        <v>19</v>
      </c>
      <c r="BSM74" s="21" t="s">
        <v>19</v>
      </c>
      <c r="BSN74" s="21" t="s">
        <v>19</v>
      </c>
      <c r="BSO74" s="21" t="s">
        <v>19</v>
      </c>
      <c r="BSP74" s="21" t="s">
        <v>19</v>
      </c>
      <c r="BSQ74" s="21" t="s">
        <v>19</v>
      </c>
      <c r="BSR74" s="21" t="s">
        <v>19</v>
      </c>
      <c r="BSS74" s="21" t="s">
        <v>19</v>
      </c>
      <c r="BST74" s="21" t="s">
        <v>19</v>
      </c>
      <c r="BSU74" s="21" t="s">
        <v>19</v>
      </c>
      <c r="BSV74" s="21" t="s">
        <v>19</v>
      </c>
      <c r="BSW74" s="21" t="s">
        <v>19</v>
      </c>
      <c r="BSX74" s="21" t="s">
        <v>19</v>
      </c>
      <c r="BSY74" s="21" t="s">
        <v>19</v>
      </c>
      <c r="BSZ74" s="21" t="s">
        <v>19</v>
      </c>
      <c r="BTA74" s="21" t="s">
        <v>19</v>
      </c>
      <c r="BTB74" s="21" t="s">
        <v>19</v>
      </c>
      <c r="BTC74" s="21" t="s">
        <v>19</v>
      </c>
      <c r="BTD74" s="21" t="s">
        <v>19</v>
      </c>
      <c r="BTE74" s="21" t="s">
        <v>19</v>
      </c>
      <c r="BTF74" s="21" t="s">
        <v>19</v>
      </c>
      <c r="BTG74" s="21" t="s">
        <v>19</v>
      </c>
      <c r="BTH74" s="21" t="s">
        <v>19</v>
      </c>
      <c r="BTI74" s="21" t="s">
        <v>19</v>
      </c>
      <c r="BTJ74" s="21" t="s">
        <v>19</v>
      </c>
      <c r="BTK74" s="21" t="s">
        <v>19</v>
      </c>
      <c r="BTL74" s="21" t="s">
        <v>19</v>
      </c>
      <c r="BTM74" s="21" t="s">
        <v>19</v>
      </c>
      <c r="BTN74" s="21" t="s">
        <v>19</v>
      </c>
      <c r="BTO74" s="21" t="s">
        <v>19</v>
      </c>
      <c r="BTP74" s="21" t="s">
        <v>19</v>
      </c>
      <c r="BTQ74" s="21" t="s">
        <v>19</v>
      </c>
      <c r="BTR74" s="21" t="s">
        <v>19</v>
      </c>
      <c r="BTS74" s="21" t="s">
        <v>19</v>
      </c>
      <c r="BTT74" s="21" t="s">
        <v>19</v>
      </c>
      <c r="BTU74" s="21" t="s">
        <v>19</v>
      </c>
      <c r="BTV74" s="21" t="s">
        <v>19</v>
      </c>
      <c r="BTW74" s="21" t="s">
        <v>19</v>
      </c>
      <c r="BTX74" s="21" t="s">
        <v>19</v>
      </c>
      <c r="BTY74" s="21" t="s">
        <v>19</v>
      </c>
      <c r="BTZ74" s="21" t="s">
        <v>19</v>
      </c>
      <c r="BUA74" s="21" t="s">
        <v>19</v>
      </c>
      <c r="BUB74" s="21" t="s">
        <v>19</v>
      </c>
      <c r="BUC74" s="21" t="s">
        <v>19</v>
      </c>
      <c r="BUD74" s="21" t="s">
        <v>19</v>
      </c>
      <c r="BUE74" s="21" t="s">
        <v>19</v>
      </c>
      <c r="BUF74" s="21" t="s">
        <v>19</v>
      </c>
      <c r="BUG74" s="21" t="s">
        <v>19</v>
      </c>
      <c r="BUH74" s="21" t="s">
        <v>19</v>
      </c>
      <c r="BUI74" s="21" t="s">
        <v>19</v>
      </c>
      <c r="BUJ74" s="21" t="s">
        <v>19</v>
      </c>
      <c r="BUK74" s="21" t="s">
        <v>19</v>
      </c>
      <c r="BUL74" s="21" t="s">
        <v>19</v>
      </c>
      <c r="BUM74" s="21" t="s">
        <v>19</v>
      </c>
      <c r="BUN74" s="21" t="s">
        <v>19</v>
      </c>
      <c r="BUO74" s="21" t="s">
        <v>19</v>
      </c>
      <c r="BUP74" s="21" t="s">
        <v>19</v>
      </c>
      <c r="BUQ74" s="21" t="s">
        <v>19</v>
      </c>
      <c r="BUR74" s="21" t="s">
        <v>19</v>
      </c>
      <c r="BUS74" s="21" t="s">
        <v>19</v>
      </c>
      <c r="BUT74" s="21" t="s">
        <v>19</v>
      </c>
      <c r="BUU74" s="21" t="s">
        <v>19</v>
      </c>
      <c r="BUV74" s="21" t="s">
        <v>19</v>
      </c>
      <c r="BUW74" s="21" t="s">
        <v>19</v>
      </c>
      <c r="BUX74" s="21" t="s">
        <v>19</v>
      </c>
      <c r="BUY74" s="21" t="s">
        <v>19</v>
      </c>
      <c r="BUZ74" s="21" t="s">
        <v>19</v>
      </c>
      <c r="BVA74" s="21" t="s">
        <v>19</v>
      </c>
      <c r="BVB74" s="21" t="s">
        <v>19</v>
      </c>
      <c r="BVC74" s="21" t="s">
        <v>19</v>
      </c>
      <c r="BVD74" s="21" t="s">
        <v>19</v>
      </c>
      <c r="BVE74" s="21" t="s">
        <v>19</v>
      </c>
      <c r="BVF74" s="21" t="s">
        <v>19</v>
      </c>
      <c r="BVG74" s="21" t="s">
        <v>19</v>
      </c>
      <c r="BVH74" s="21" t="s">
        <v>19</v>
      </c>
      <c r="BVI74" s="21" t="s">
        <v>19</v>
      </c>
      <c r="BVJ74" s="21" t="s">
        <v>19</v>
      </c>
      <c r="BVK74" s="21" t="s">
        <v>19</v>
      </c>
      <c r="BVL74" s="21" t="s">
        <v>19</v>
      </c>
      <c r="BVM74" s="21" t="s">
        <v>19</v>
      </c>
      <c r="BVN74" s="21" t="s">
        <v>19</v>
      </c>
      <c r="BVO74" s="21" t="s">
        <v>19</v>
      </c>
      <c r="BVP74" s="21" t="s">
        <v>19</v>
      </c>
      <c r="BVQ74" s="21" t="s">
        <v>19</v>
      </c>
      <c r="BVR74" s="21" t="s">
        <v>19</v>
      </c>
      <c r="BVS74" s="21" t="s">
        <v>19</v>
      </c>
      <c r="BVT74" s="21" t="s">
        <v>19</v>
      </c>
      <c r="BVU74" s="21" t="s">
        <v>19</v>
      </c>
      <c r="BVV74" s="21" t="s">
        <v>19</v>
      </c>
      <c r="BVW74" s="21" t="s">
        <v>19</v>
      </c>
      <c r="BVX74" s="21" t="s">
        <v>19</v>
      </c>
      <c r="BVY74" s="21" t="s">
        <v>19</v>
      </c>
      <c r="BVZ74" s="21" t="s">
        <v>19</v>
      </c>
      <c r="BWA74" s="21" t="s">
        <v>19</v>
      </c>
      <c r="BWB74" s="21" t="s">
        <v>19</v>
      </c>
      <c r="BWC74" s="21" t="s">
        <v>19</v>
      </c>
      <c r="BWD74" s="21" t="s">
        <v>19</v>
      </c>
      <c r="BWE74" s="21" t="s">
        <v>19</v>
      </c>
      <c r="BWF74" s="21" t="s">
        <v>19</v>
      </c>
      <c r="BWG74" s="21" t="s">
        <v>19</v>
      </c>
      <c r="BWH74" s="21" t="s">
        <v>19</v>
      </c>
      <c r="BWI74" s="21" t="s">
        <v>19</v>
      </c>
      <c r="BWJ74" s="21" t="s">
        <v>19</v>
      </c>
      <c r="BWK74" s="21" t="s">
        <v>19</v>
      </c>
      <c r="BWL74" s="21" t="s">
        <v>19</v>
      </c>
      <c r="BWM74" s="21" t="s">
        <v>19</v>
      </c>
      <c r="BWN74" s="21" t="s">
        <v>19</v>
      </c>
      <c r="BWO74" s="21" t="s">
        <v>19</v>
      </c>
      <c r="BWP74" s="21" t="s">
        <v>19</v>
      </c>
      <c r="BWQ74" s="21" t="s">
        <v>19</v>
      </c>
      <c r="BWR74" s="21" t="s">
        <v>19</v>
      </c>
      <c r="BWS74" s="21" t="s">
        <v>19</v>
      </c>
      <c r="BWT74" s="21" t="s">
        <v>19</v>
      </c>
      <c r="BWU74" s="21" t="s">
        <v>19</v>
      </c>
      <c r="BWV74" s="21" t="s">
        <v>19</v>
      </c>
      <c r="BWW74" s="21" t="s">
        <v>19</v>
      </c>
      <c r="BWX74" s="21" t="s">
        <v>19</v>
      </c>
      <c r="BWY74" s="21" t="s">
        <v>19</v>
      </c>
      <c r="BWZ74" s="21" t="s">
        <v>19</v>
      </c>
      <c r="BXA74" s="21" t="s">
        <v>19</v>
      </c>
      <c r="BXB74" s="21" t="s">
        <v>19</v>
      </c>
      <c r="BXC74" s="21" t="s">
        <v>19</v>
      </c>
      <c r="BXD74" s="21" t="s">
        <v>19</v>
      </c>
      <c r="BXE74" s="21" t="s">
        <v>19</v>
      </c>
      <c r="BXF74" s="21" t="s">
        <v>19</v>
      </c>
      <c r="BXG74" s="21" t="s">
        <v>19</v>
      </c>
      <c r="BXH74" s="21" t="s">
        <v>19</v>
      </c>
      <c r="BXI74" s="21" t="s">
        <v>19</v>
      </c>
      <c r="BXJ74" s="21" t="s">
        <v>19</v>
      </c>
      <c r="BXK74" s="21" t="s">
        <v>19</v>
      </c>
      <c r="BXL74" s="21" t="s">
        <v>19</v>
      </c>
      <c r="BXM74" s="21" t="s">
        <v>19</v>
      </c>
      <c r="BXN74" s="21" t="s">
        <v>19</v>
      </c>
      <c r="BXO74" s="21" t="s">
        <v>19</v>
      </c>
      <c r="BXP74" s="21" t="s">
        <v>19</v>
      </c>
      <c r="BXQ74" s="21" t="s">
        <v>19</v>
      </c>
      <c r="BXR74" s="21" t="s">
        <v>19</v>
      </c>
      <c r="BXS74" s="21" t="s">
        <v>19</v>
      </c>
      <c r="BXT74" s="21" t="s">
        <v>19</v>
      </c>
      <c r="BXU74" s="21" t="s">
        <v>19</v>
      </c>
      <c r="BXV74" s="21" t="s">
        <v>19</v>
      </c>
      <c r="BXW74" s="21" t="s">
        <v>19</v>
      </c>
      <c r="BXX74" s="21" t="s">
        <v>19</v>
      </c>
      <c r="BXY74" s="21" t="s">
        <v>19</v>
      </c>
      <c r="BXZ74" s="21" t="s">
        <v>19</v>
      </c>
      <c r="BYA74" s="21" t="s">
        <v>19</v>
      </c>
      <c r="BYB74" s="21" t="s">
        <v>19</v>
      </c>
      <c r="BYC74" s="21" t="s">
        <v>19</v>
      </c>
      <c r="BYD74" s="21" t="s">
        <v>19</v>
      </c>
      <c r="BYE74" s="21" t="s">
        <v>19</v>
      </c>
      <c r="BYF74" s="21" t="s">
        <v>19</v>
      </c>
      <c r="BYG74" s="21" t="s">
        <v>19</v>
      </c>
      <c r="BYH74" s="21" t="s">
        <v>19</v>
      </c>
      <c r="BYI74" s="21" t="s">
        <v>19</v>
      </c>
      <c r="BYJ74" s="21" t="s">
        <v>19</v>
      </c>
      <c r="BYK74" s="21" t="s">
        <v>19</v>
      </c>
      <c r="BYL74" s="21" t="s">
        <v>19</v>
      </c>
      <c r="BYM74" s="21" t="s">
        <v>19</v>
      </c>
      <c r="BYN74" s="21" t="s">
        <v>19</v>
      </c>
      <c r="BYO74" s="21" t="s">
        <v>19</v>
      </c>
      <c r="BYP74" s="21" t="s">
        <v>19</v>
      </c>
      <c r="BYQ74" s="21" t="s">
        <v>19</v>
      </c>
      <c r="BYR74" s="21" t="s">
        <v>19</v>
      </c>
      <c r="BYS74" s="21" t="s">
        <v>19</v>
      </c>
      <c r="BYT74" s="21" t="s">
        <v>19</v>
      </c>
      <c r="BYU74" s="21" t="s">
        <v>19</v>
      </c>
      <c r="BYV74" s="21" t="s">
        <v>19</v>
      </c>
      <c r="BYW74" s="21" t="s">
        <v>19</v>
      </c>
      <c r="BYX74" s="21" t="s">
        <v>19</v>
      </c>
      <c r="BYY74" s="21" t="s">
        <v>19</v>
      </c>
      <c r="BYZ74" s="21" t="s">
        <v>19</v>
      </c>
      <c r="BZA74" s="21" t="s">
        <v>19</v>
      </c>
      <c r="BZB74" s="21" t="s">
        <v>19</v>
      </c>
      <c r="BZC74" s="21" t="s">
        <v>19</v>
      </c>
      <c r="BZD74" s="21" t="s">
        <v>19</v>
      </c>
      <c r="BZE74" s="21" t="s">
        <v>19</v>
      </c>
      <c r="BZF74" s="21" t="s">
        <v>19</v>
      </c>
      <c r="BZG74" s="21" t="s">
        <v>19</v>
      </c>
      <c r="BZH74" s="21" t="s">
        <v>19</v>
      </c>
      <c r="BZI74" s="21" t="s">
        <v>19</v>
      </c>
      <c r="BZJ74" s="21" t="s">
        <v>19</v>
      </c>
      <c r="BZK74" s="21" t="s">
        <v>19</v>
      </c>
      <c r="BZL74" s="21" t="s">
        <v>19</v>
      </c>
      <c r="BZM74" s="21" t="s">
        <v>19</v>
      </c>
      <c r="BZN74" s="21" t="s">
        <v>19</v>
      </c>
      <c r="BZO74" s="21" t="s">
        <v>19</v>
      </c>
      <c r="BZP74" s="21" t="s">
        <v>19</v>
      </c>
      <c r="BZQ74" s="21" t="s">
        <v>19</v>
      </c>
      <c r="BZR74" s="21" t="s">
        <v>19</v>
      </c>
      <c r="BZS74" s="21" t="s">
        <v>19</v>
      </c>
      <c r="BZT74" s="21" t="s">
        <v>19</v>
      </c>
      <c r="BZU74" s="21" t="s">
        <v>19</v>
      </c>
      <c r="BZV74" s="21" t="s">
        <v>19</v>
      </c>
      <c r="BZW74" s="21" t="s">
        <v>19</v>
      </c>
      <c r="BZX74" s="21" t="s">
        <v>19</v>
      </c>
      <c r="BZY74" s="21" t="s">
        <v>19</v>
      </c>
      <c r="BZZ74" s="21" t="s">
        <v>19</v>
      </c>
      <c r="CAA74" s="21" t="s">
        <v>19</v>
      </c>
      <c r="CAB74" s="21" t="s">
        <v>19</v>
      </c>
      <c r="CAC74" s="21" t="s">
        <v>19</v>
      </c>
      <c r="CAD74" s="21" t="s">
        <v>19</v>
      </c>
      <c r="CAE74" s="21" t="s">
        <v>19</v>
      </c>
      <c r="CAF74" s="21" t="s">
        <v>19</v>
      </c>
      <c r="CAG74" s="21" t="s">
        <v>19</v>
      </c>
      <c r="CAH74" s="21" t="s">
        <v>19</v>
      </c>
      <c r="CAI74" s="21" t="s">
        <v>19</v>
      </c>
      <c r="CAJ74" s="21" t="s">
        <v>19</v>
      </c>
      <c r="CAK74" s="21" t="s">
        <v>19</v>
      </c>
      <c r="CAL74" s="21" t="s">
        <v>19</v>
      </c>
      <c r="CAM74" s="21" t="s">
        <v>19</v>
      </c>
      <c r="CAN74" s="21" t="s">
        <v>19</v>
      </c>
      <c r="CAO74" s="21" t="s">
        <v>19</v>
      </c>
      <c r="CAP74" s="21" t="s">
        <v>19</v>
      </c>
      <c r="CAQ74" s="21" t="s">
        <v>19</v>
      </c>
      <c r="CAR74" s="21" t="s">
        <v>19</v>
      </c>
      <c r="CAS74" s="21" t="s">
        <v>19</v>
      </c>
      <c r="CAT74" s="21" t="s">
        <v>19</v>
      </c>
      <c r="CAU74" s="21" t="s">
        <v>19</v>
      </c>
      <c r="CAV74" s="21" t="s">
        <v>19</v>
      </c>
      <c r="CAW74" s="21" t="s">
        <v>19</v>
      </c>
      <c r="CAX74" s="21" t="s">
        <v>19</v>
      </c>
      <c r="CAY74" s="21" t="s">
        <v>19</v>
      </c>
      <c r="CAZ74" s="21" t="s">
        <v>19</v>
      </c>
      <c r="CBA74" s="21" t="s">
        <v>19</v>
      </c>
      <c r="CBB74" s="21" t="s">
        <v>19</v>
      </c>
      <c r="CBC74" s="21" t="s">
        <v>19</v>
      </c>
      <c r="CBD74" s="21" t="s">
        <v>19</v>
      </c>
      <c r="CBE74" s="21" t="s">
        <v>19</v>
      </c>
      <c r="CBF74" s="21" t="s">
        <v>19</v>
      </c>
      <c r="CBG74" s="21" t="s">
        <v>19</v>
      </c>
      <c r="CBH74" s="21" t="s">
        <v>19</v>
      </c>
      <c r="CBI74" s="21" t="s">
        <v>19</v>
      </c>
      <c r="CBJ74" s="21" t="s">
        <v>19</v>
      </c>
      <c r="CBK74" s="21" t="s">
        <v>19</v>
      </c>
      <c r="CBL74" s="21" t="s">
        <v>19</v>
      </c>
      <c r="CBM74" s="21" t="s">
        <v>19</v>
      </c>
      <c r="CBN74" s="21" t="s">
        <v>19</v>
      </c>
      <c r="CBO74" s="21" t="s">
        <v>19</v>
      </c>
      <c r="CBP74" s="21" t="s">
        <v>19</v>
      </c>
      <c r="CBQ74" s="21" t="s">
        <v>19</v>
      </c>
      <c r="CBR74" s="21" t="s">
        <v>19</v>
      </c>
      <c r="CBS74" s="21" t="s">
        <v>19</v>
      </c>
      <c r="CBT74" s="21" t="s">
        <v>19</v>
      </c>
      <c r="CBU74" s="21" t="s">
        <v>19</v>
      </c>
      <c r="CBV74" s="21" t="s">
        <v>19</v>
      </c>
      <c r="CBW74" s="21" t="s">
        <v>19</v>
      </c>
      <c r="CBX74" s="21" t="s">
        <v>19</v>
      </c>
      <c r="CBY74" s="21" t="s">
        <v>19</v>
      </c>
      <c r="CBZ74" s="21" t="s">
        <v>19</v>
      </c>
      <c r="CCA74" s="21" t="s">
        <v>19</v>
      </c>
      <c r="CCB74" s="21" t="s">
        <v>19</v>
      </c>
      <c r="CCC74" s="21" t="s">
        <v>19</v>
      </c>
      <c r="CCD74" s="21" t="s">
        <v>19</v>
      </c>
      <c r="CCE74" s="21" t="s">
        <v>19</v>
      </c>
      <c r="CCF74" s="21" t="s">
        <v>19</v>
      </c>
      <c r="CCG74" s="21" t="s">
        <v>19</v>
      </c>
      <c r="CCH74" s="21" t="s">
        <v>19</v>
      </c>
      <c r="CCI74" s="21" t="s">
        <v>19</v>
      </c>
      <c r="CCJ74" s="21" t="s">
        <v>19</v>
      </c>
      <c r="CCK74" s="21" t="s">
        <v>19</v>
      </c>
      <c r="CCL74" s="21" t="s">
        <v>19</v>
      </c>
      <c r="CCM74" s="21" t="s">
        <v>19</v>
      </c>
      <c r="CCN74" s="21" t="s">
        <v>19</v>
      </c>
      <c r="CCO74" s="21" t="s">
        <v>19</v>
      </c>
      <c r="CCP74" s="21" t="s">
        <v>19</v>
      </c>
      <c r="CCQ74" s="21" t="s">
        <v>19</v>
      </c>
      <c r="CCR74" s="21" t="s">
        <v>19</v>
      </c>
      <c r="CCS74" s="21" t="s">
        <v>19</v>
      </c>
      <c r="CCT74" s="21" t="s">
        <v>19</v>
      </c>
      <c r="CCU74" s="21" t="s">
        <v>19</v>
      </c>
      <c r="CCV74" s="21" t="s">
        <v>19</v>
      </c>
      <c r="CCW74" s="21" t="s">
        <v>19</v>
      </c>
      <c r="CCX74" s="21" t="s">
        <v>19</v>
      </c>
      <c r="CCY74" s="21" t="s">
        <v>19</v>
      </c>
      <c r="CCZ74" s="21" t="s">
        <v>19</v>
      </c>
      <c r="CDA74" s="21" t="s">
        <v>19</v>
      </c>
      <c r="CDB74" s="21" t="s">
        <v>19</v>
      </c>
      <c r="CDC74" s="21" t="s">
        <v>19</v>
      </c>
      <c r="CDD74" s="21" t="s">
        <v>19</v>
      </c>
      <c r="CDE74" s="21" t="s">
        <v>19</v>
      </c>
      <c r="CDF74" s="21" t="s">
        <v>19</v>
      </c>
      <c r="CDG74" s="21" t="s">
        <v>19</v>
      </c>
      <c r="CDH74" s="21" t="s">
        <v>19</v>
      </c>
      <c r="CDI74" s="21" t="s">
        <v>19</v>
      </c>
      <c r="CDJ74" s="21" t="s">
        <v>19</v>
      </c>
      <c r="CDK74" s="21" t="s">
        <v>19</v>
      </c>
      <c r="CDL74" s="21" t="s">
        <v>19</v>
      </c>
      <c r="CDM74" s="21" t="s">
        <v>19</v>
      </c>
      <c r="CDN74" s="21" t="s">
        <v>19</v>
      </c>
      <c r="CDO74" s="21" t="s">
        <v>19</v>
      </c>
      <c r="CDP74" s="21" t="s">
        <v>19</v>
      </c>
      <c r="CDQ74" s="21" t="s">
        <v>19</v>
      </c>
      <c r="CDR74" s="21" t="s">
        <v>19</v>
      </c>
      <c r="CDS74" s="21" t="s">
        <v>19</v>
      </c>
      <c r="CDT74" s="21" t="s">
        <v>19</v>
      </c>
      <c r="CDU74" s="21" t="s">
        <v>19</v>
      </c>
      <c r="CDV74" s="21" t="s">
        <v>19</v>
      </c>
      <c r="CDW74" s="21" t="s">
        <v>19</v>
      </c>
      <c r="CDX74" s="21" t="s">
        <v>19</v>
      </c>
      <c r="CDY74" s="21" t="s">
        <v>19</v>
      </c>
      <c r="CDZ74" s="21" t="s">
        <v>19</v>
      </c>
      <c r="CEA74" s="21" t="s">
        <v>19</v>
      </c>
      <c r="CEB74" s="21" t="s">
        <v>19</v>
      </c>
      <c r="CEC74" s="21" t="s">
        <v>19</v>
      </c>
      <c r="CED74" s="21" t="s">
        <v>19</v>
      </c>
      <c r="CEE74" s="21" t="s">
        <v>19</v>
      </c>
      <c r="CEF74" s="21" t="s">
        <v>19</v>
      </c>
      <c r="CEG74" s="21" t="s">
        <v>19</v>
      </c>
      <c r="CEH74" s="21" t="s">
        <v>19</v>
      </c>
      <c r="CEI74" s="21" t="s">
        <v>19</v>
      </c>
      <c r="CEJ74" s="21" t="s">
        <v>19</v>
      </c>
      <c r="CEK74" s="21" t="s">
        <v>19</v>
      </c>
      <c r="CEL74" s="21" t="s">
        <v>19</v>
      </c>
      <c r="CEM74" s="21" t="s">
        <v>19</v>
      </c>
      <c r="CEN74" s="21" t="s">
        <v>19</v>
      </c>
      <c r="CEO74" s="21" t="s">
        <v>19</v>
      </c>
      <c r="CEP74" s="21" t="s">
        <v>19</v>
      </c>
      <c r="CEQ74" s="21" t="s">
        <v>19</v>
      </c>
      <c r="CER74" s="21" t="s">
        <v>19</v>
      </c>
      <c r="CES74" s="21" t="s">
        <v>19</v>
      </c>
      <c r="CET74" s="21" t="s">
        <v>19</v>
      </c>
      <c r="CEU74" s="21" t="s">
        <v>19</v>
      </c>
      <c r="CEV74" s="21" t="s">
        <v>19</v>
      </c>
      <c r="CEW74" s="21" t="s">
        <v>19</v>
      </c>
      <c r="CEX74" s="21" t="s">
        <v>19</v>
      </c>
      <c r="CEY74" s="21" t="s">
        <v>19</v>
      </c>
      <c r="CEZ74" s="21" t="s">
        <v>19</v>
      </c>
      <c r="CFA74" s="21" t="s">
        <v>19</v>
      </c>
      <c r="CFB74" s="21" t="s">
        <v>19</v>
      </c>
      <c r="CFC74" s="21" t="s">
        <v>19</v>
      </c>
      <c r="CFD74" s="21" t="s">
        <v>19</v>
      </c>
      <c r="CFE74" s="21" t="s">
        <v>19</v>
      </c>
      <c r="CFF74" s="21" t="s">
        <v>19</v>
      </c>
      <c r="CFG74" s="21" t="s">
        <v>19</v>
      </c>
      <c r="CFH74" s="21" t="s">
        <v>19</v>
      </c>
      <c r="CFI74" s="21" t="s">
        <v>19</v>
      </c>
      <c r="CFJ74" s="21" t="s">
        <v>19</v>
      </c>
      <c r="CFK74" s="21" t="s">
        <v>19</v>
      </c>
      <c r="CFL74" s="21" t="s">
        <v>19</v>
      </c>
      <c r="CFM74" s="21" t="s">
        <v>19</v>
      </c>
      <c r="CFN74" s="21" t="s">
        <v>19</v>
      </c>
      <c r="CFO74" s="21" t="s">
        <v>19</v>
      </c>
      <c r="CFP74" s="21" t="s">
        <v>19</v>
      </c>
      <c r="CFQ74" s="21" t="s">
        <v>19</v>
      </c>
      <c r="CFR74" s="21" t="s">
        <v>19</v>
      </c>
      <c r="CFS74" s="21" t="s">
        <v>19</v>
      </c>
      <c r="CFT74" s="21" t="s">
        <v>19</v>
      </c>
      <c r="CFU74" s="21" t="s">
        <v>19</v>
      </c>
      <c r="CFV74" s="21" t="s">
        <v>19</v>
      </c>
      <c r="CFW74" s="21" t="s">
        <v>19</v>
      </c>
      <c r="CFX74" s="21" t="s">
        <v>19</v>
      </c>
      <c r="CFY74" s="21" t="s">
        <v>19</v>
      </c>
      <c r="CFZ74" s="21" t="s">
        <v>19</v>
      </c>
      <c r="CGA74" s="21" t="s">
        <v>19</v>
      </c>
      <c r="CGB74" s="21" t="s">
        <v>19</v>
      </c>
      <c r="CGC74" s="21" t="s">
        <v>19</v>
      </c>
      <c r="CGD74" s="21" t="s">
        <v>19</v>
      </c>
      <c r="CGE74" s="21" t="s">
        <v>19</v>
      </c>
      <c r="CGF74" s="21" t="s">
        <v>19</v>
      </c>
      <c r="CGG74" s="21" t="s">
        <v>19</v>
      </c>
      <c r="CGH74" s="21" t="s">
        <v>19</v>
      </c>
      <c r="CGI74" s="21" t="s">
        <v>19</v>
      </c>
      <c r="CGJ74" s="21" t="s">
        <v>19</v>
      </c>
      <c r="CGK74" s="21" t="s">
        <v>19</v>
      </c>
      <c r="CGL74" s="21" t="s">
        <v>19</v>
      </c>
      <c r="CGM74" s="21" t="s">
        <v>19</v>
      </c>
      <c r="CGN74" s="21" t="s">
        <v>19</v>
      </c>
      <c r="CGO74" s="21" t="s">
        <v>19</v>
      </c>
      <c r="CGP74" s="21" t="s">
        <v>19</v>
      </c>
      <c r="CGQ74" s="21" t="s">
        <v>19</v>
      </c>
      <c r="CGR74" s="21" t="s">
        <v>19</v>
      </c>
      <c r="CGS74" s="21" t="s">
        <v>19</v>
      </c>
      <c r="CGT74" s="21" t="s">
        <v>19</v>
      </c>
      <c r="CGU74" s="21" t="s">
        <v>19</v>
      </c>
      <c r="CGV74" s="21" t="s">
        <v>19</v>
      </c>
      <c r="CGW74" s="21" t="s">
        <v>19</v>
      </c>
      <c r="CGX74" s="21" t="s">
        <v>19</v>
      </c>
      <c r="CGY74" s="21" t="s">
        <v>19</v>
      </c>
      <c r="CGZ74" s="21" t="s">
        <v>19</v>
      </c>
      <c r="CHA74" s="21" t="s">
        <v>19</v>
      </c>
      <c r="CHB74" s="21" t="s">
        <v>19</v>
      </c>
      <c r="CHC74" s="21" t="s">
        <v>19</v>
      </c>
      <c r="CHD74" s="21" t="s">
        <v>19</v>
      </c>
      <c r="CHE74" s="21" t="s">
        <v>19</v>
      </c>
      <c r="CHF74" s="21" t="s">
        <v>19</v>
      </c>
      <c r="CHG74" s="21" t="s">
        <v>19</v>
      </c>
      <c r="CHH74" s="21" t="s">
        <v>19</v>
      </c>
      <c r="CHI74" s="21" t="s">
        <v>19</v>
      </c>
      <c r="CHJ74" s="21" t="s">
        <v>19</v>
      </c>
      <c r="CHK74" s="21" t="s">
        <v>19</v>
      </c>
      <c r="CHL74" s="21" t="s">
        <v>19</v>
      </c>
      <c r="CHM74" s="21" t="s">
        <v>19</v>
      </c>
      <c r="CHN74" s="21" t="s">
        <v>19</v>
      </c>
      <c r="CHO74" s="21" t="s">
        <v>19</v>
      </c>
      <c r="CHP74" s="21" t="s">
        <v>19</v>
      </c>
      <c r="CHQ74" s="21" t="s">
        <v>19</v>
      </c>
      <c r="CHR74" s="21" t="s">
        <v>19</v>
      </c>
      <c r="CHS74" s="21" t="s">
        <v>19</v>
      </c>
      <c r="CHT74" s="21" t="s">
        <v>19</v>
      </c>
      <c r="CHU74" s="21" t="s">
        <v>19</v>
      </c>
      <c r="CHV74" s="21" t="s">
        <v>19</v>
      </c>
      <c r="CHW74" s="21" t="s">
        <v>19</v>
      </c>
      <c r="CHX74" s="21" t="s">
        <v>19</v>
      </c>
      <c r="CHY74" s="21" t="s">
        <v>19</v>
      </c>
      <c r="CHZ74" s="21" t="s">
        <v>19</v>
      </c>
      <c r="CIA74" s="21" t="s">
        <v>19</v>
      </c>
      <c r="CIB74" s="21" t="s">
        <v>19</v>
      </c>
      <c r="CIC74" s="21" t="s">
        <v>19</v>
      </c>
      <c r="CID74" s="21" t="s">
        <v>19</v>
      </c>
      <c r="CIE74" s="21" t="s">
        <v>19</v>
      </c>
      <c r="CIF74" s="21" t="s">
        <v>19</v>
      </c>
      <c r="CIG74" s="21" t="s">
        <v>19</v>
      </c>
      <c r="CIH74" s="21" t="s">
        <v>19</v>
      </c>
      <c r="CII74" s="21" t="s">
        <v>19</v>
      </c>
      <c r="CIJ74" s="21" t="s">
        <v>19</v>
      </c>
      <c r="CIK74" s="21" t="s">
        <v>19</v>
      </c>
      <c r="CIL74" s="21" t="s">
        <v>19</v>
      </c>
      <c r="CIM74" s="21" t="s">
        <v>19</v>
      </c>
      <c r="CIN74" s="21" t="s">
        <v>19</v>
      </c>
      <c r="CIO74" s="21" t="s">
        <v>19</v>
      </c>
      <c r="CIP74" s="21" t="s">
        <v>19</v>
      </c>
      <c r="CIQ74" s="21" t="s">
        <v>19</v>
      </c>
      <c r="CIR74" s="21" t="s">
        <v>19</v>
      </c>
      <c r="CIS74" s="21" t="s">
        <v>19</v>
      </c>
      <c r="CIT74" s="21" t="s">
        <v>19</v>
      </c>
      <c r="CIU74" s="21" t="s">
        <v>19</v>
      </c>
      <c r="CIV74" s="21" t="s">
        <v>19</v>
      </c>
      <c r="CIW74" s="21" t="s">
        <v>19</v>
      </c>
      <c r="CIX74" s="21" t="s">
        <v>19</v>
      </c>
      <c r="CIY74" s="21" t="s">
        <v>19</v>
      </c>
      <c r="CIZ74" s="21" t="s">
        <v>19</v>
      </c>
      <c r="CJA74" s="21" t="s">
        <v>19</v>
      </c>
      <c r="CJB74" s="21" t="s">
        <v>19</v>
      </c>
      <c r="CJC74" s="21" t="s">
        <v>19</v>
      </c>
      <c r="CJD74" s="21" t="s">
        <v>19</v>
      </c>
      <c r="CJE74" s="21" t="s">
        <v>19</v>
      </c>
      <c r="CJF74" s="21" t="s">
        <v>19</v>
      </c>
      <c r="CJG74" s="21" t="s">
        <v>19</v>
      </c>
      <c r="CJH74" s="21" t="s">
        <v>19</v>
      </c>
      <c r="CJI74" s="21" t="s">
        <v>19</v>
      </c>
      <c r="CJJ74" s="21" t="s">
        <v>19</v>
      </c>
      <c r="CJK74" s="21" t="s">
        <v>19</v>
      </c>
      <c r="CJL74" s="21" t="s">
        <v>19</v>
      </c>
      <c r="CJM74" s="21" t="s">
        <v>19</v>
      </c>
      <c r="CJN74" s="21" t="s">
        <v>19</v>
      </c>
      <c r="CJO74" s="21" t="s">
        <v>19</v>
      </c>
      <c r="CJP74" s="21" t="s">
        <v>19</v>
      </c>
      <c r="CJQ74" s="21" t="s">
        <v>19</v>
      </c>
      <c r="CJR74" s="21" t="s">
        <v>19</v>
      </c>
      <c r="CJS74" s="21" t="s">
        <v>19</v>
      </c>
      <c r="CJT74" s="21" t="s">
        <v>19</v>
      </c>
      <c r="CJU74" s="21" t="s">
        <v>19</v>
      </c>
      <c r="CJV74" s="21" t="s">
        <v>19</v>
      </c>
      <c r="CJW74" s="21" t="s">
        <v>19</v>
      </c>
      <c r="CJX74" s="21" t="s">
        <v>19</v>
      </c>
      <c r="CJY74" s="21" t="s">
        <v>19</v>
      </c>
      <c r="CJZ74" s="21" t="s">
        <v>19</v>
      </c>
      <c r="CKA74" s="21" t="s">
        <v>19</v>
      </c>
      <c r="CKB74" s="21" t="s">
        <v>19</v>
      </c>
      <c r="CKC74" s="21" t="s">
        <v>19</v>
      </c>
      <c r="CKD74" s="21" t="s">
        <v>19</v>
      </c>
      <c r="CKE74" s="21" t="s">
        <v>19</v>
      </c>
      <c r="CKF74" s="21" t="s">
        <v>19</v>
      </c>
      <c r="CKG74" s="21" t="s">
        <v>19</v>
      </c>
      <c r="CKH74" s="21" t="s">
        <v>19</v>
      </c>
      <c r="CKI74" s="21" t="s">
        <v>19</v>
      </c>
      <c r="CKJ74" s="21" t="s">
        <v>19</v>
      </c>
      <c r="CKK74" s="21" t="s">
        <v>19</v>
      </c>
      <c r="CKL74" s="21" t="s">
        <v>19</v>
      </c>
      <c r="CKM74" s="21" t="s">
        <v>19</v>
      </c>
      <c r="CKN74" s="21" t="s">
        <v>19</v>
      </c>
      <c r="CKO74" s="21" t="s">
        <v>19</v>
      </c>
      <c r="CKP74" s="21" t="s">
        <v>19</v>
      </c>
      <c r="CKQ74" s="21" t="s">
        <v>19</v>
      </c>
      <c r="CKR74" s="21" t="s">
        <v>19</v>
      </c>
      <c r="CKS74" s="21" t="s">
        <v>19</v>
      </c>
      <c r="CKT74" s="21" t="s">
        <v>19</v>
      </c>
      <c r="CKU74" s="21" t="s">
        <v>19</v>
      </c>
      <c r="CKV74" s="21" t="s">
        <v>19</v>
      </c>
      <c r="CKW74" s="21" t="s">
        <v>19</v>
      </c>
      <c r="CKX74" s="21" t="s">
        <v>19</v>
      </c>
      <c r="CKY74" s="21" t="s">
        <v>19</v>
      </c>
      <c r="CKZ74" s="21" t="s">
        <v>19</v>
      </c>
      <c r="CLA74" s="21" t="s">
        <v>19</v>
      </c>
      <c r="CLB74" s="21" t="s">
        <v>19</v>
      </c>
      <c r="CLC74" s="21" t="s">
        <v>19</v>
      </c>
      <c r="CLD74" s="21" t="s">
        <v>19</v>
      </c>
      <c r="CLE74" s="21" t="s">
        <v>19</v>
      </c>
      <c r="CLF74" s="21" t="s">
        <v>19</v>
      </c>
      <c r="CLG74" s="21" t="s">
        <v>19</v>
      </c>
      <c r="CLH74" s="21" t="s">
        <v>19</v>
      </c>
      <c r="CLI74" s="21" t="s">
        <v>19</v>
      </c>
      <c r="CLJ74" s="21" t="s">
        <v>19</v>
      </c>
      <c r="CLK74" s="21" t="s">
        <v>19</v>
      </c>
      <c r="CLL74" s="21" t="s">
        <v>19</v>
      </c>
      <c r="CLM74" s="21" t="s">
        <v>19</v>
      </c>
      <c r="CLN74" s="21" t="s">
        <v>19</v>
      </c>
      <c r="CLO74" s="21" t="s">
        <v>19</v>
      </c>
      <c r="CLP74" s="21" t="s">
        <v>19</v>
      </c>
      <c r="CLQ74" s="21" t="s">
        <v>19</v>
      </c>
      <c r="CLR74" s="21" t="s">
        <v>19</v>
      </c>
      <c r="CLS74" s="21" t="s">
        <v>19</v>
      </c>
      <c r="CLT74" s="21" t="s">
        <v>19</v>
      </c>
      <c r="CLU74" s="21" t="s">
        <v>19</v>
      </c>
      <c r="CLV74" s="21" t="s">
        <v>19</v>
      </c>
      <c r="CLW74" s="21" t="s">
        <v>19</v>
      </c>
      <c r="CLX74" s="21" t="s">
        <v>19</v>
      </c>
      <c r="CLY74" s="21" t="s">
        <v>19</v>
      </c>
      <c r="CLZ74" s="21" t="s">
        <v>19</v>
      </c>
      <c r="CMA74" s="21" t="s">
        <v>19</v>
      </c>
      <c r="CMB74" s="21" t="s">
        <v>19</v>
      </c>
      <c r="CMC74" s="21" t="s">
        <v>19</v>
      </c>
      <c r="CMD74" s="21" t="s">
        <v>19</v>
      </c>
      <c r="CME74" s="21" t="s">
        <v>19</v>
      </c>
      <c r="CMF74" s="21" t="s">
        <v>19</v>
      </c>
      <c r="CMG74" s="21" t="s">
        <v>19</v>
      </c>
      <c r="CMH74" s="21" t="s">
        <v>19</v>
      </c>
      <c r="CMI74" s="21" t="s">
        <v>19</v>
      </c>
      <c r="CMJ74" s="21" t="s">
        <v>19</v>
      </c>
      <c r="CMK74" s="21" t="s">
        <v>19</v>
      </c>
      <c r="CML74" s="21" t="s">
        <v>19</v>
      </c>
      <c r="CMM74" s="21" t="s">
        <v>19</v>
      </c>
      <c r="CMN74" s="21" t="s">
        <v>19</v>
      </c>
      <c r="CMO74" s="21" t="s">
        <v>19</v>
      </c>
      <c r="CMP74" s="21" t="s">
        <v>19</v>
      </c>
      <c r="CMQ74" s="21" t="s">
        <v>19</v>
      </c>
      <c r="CMR74" s="21" t="s">
        <v>19</v>
      </c>
      <c r="CMS74" s="21" t="s">
        <v>19</v>
      </c>
      <c r="CMT74" s="21" t="s">
        <v>19</v>
      </c>
      <c r="CMU74" s="21" t="s">
        <v>19</v>
      </c>
      <c r="CMV74" s="21" t="s">
        <v>19</v>
      </c>
      <c r="CMW74" s="21" t="s">
        <v>19</v>
      </c>
      <c r="CMX74" s="21" t="s">
        <v>19</v>
      </c>
      <c r="CMY74" s="21" t="s">
        <v>19</v>
      </c>
      <c r="CMZ74" s="21" t="s">
        <v>19</v>
      </c>
      <c r="CNA74" s="21" t="s">
        <v>19</v>
      </c>
      <c r="CNB74" s="21" t="s">
        <v>19</v>
      </c>
      <c r="CNC74" s="21" t="s">
        <v>19</v>
      </c>
      <c r="CND74" s="21" t="s">
        <v>19</v>
      </c>
      <c r="CNE74" s="21" t="s">
        <v>19</v>
      </c>
      <c r="CNF74" s="21" t="s">
        <v>19</v>
      </c>
      <c r="CNG74" s="21" t="s">
        <v>19</v>
      </c>
      <c r="CNH74" s="21" t="s">
        <v>19</v>
      </c>
      <c r="CNI74" s="21" t="s">
        <v>19</v>
      </c>
      <c r="CNJ74" s="21" t="s">
        <v>19</v>
      </c>
      <c r="CNK74" s="21" t="s">
        <v>19</v>
      </c>
      <c r="CNL74" s="21" t="s">
        <v>19</v>
      </c>
      <c r="CNM74" s="21" t="s">
        <v>19</v>
      </c>
      <c r="CNN74" s="21" t="s">
        <v>19</v>
      </c>
      <c r="CNO74" s="21" t="s">
        <v>19</v>
      </c>
      <c r="CNP74" s="21" t="s">
        <v>19</v>
      </c>
      <c r="CNQ74" s="21" t="s">
        <v>19</v>
      </c>
      <c r="CNR74" s="21" t="s">
        <v>19</v>
      </c>
      <c r="CNS74" s="21" t="s">
        <v>19</v>
      </c>
      <c r="CNT74" s="21" t="s">
        <v>19</v>
      </c>
      <c r="CNU74" s="21" t="s">
        <v>19</v>
      </c>
      <c r="CNV74" s="21" t="s">
        <v>19</v>
      </c>
      <c r="CNW74" s="21" t="s">
        <v>19</v>
      </c>
      <c r="CNX74" s="21" t="s">
        <v>19</v>
      </c>
      <c r="CNY74" s="21" t="s">
        <v>19</v>
      </c>
      <c r="CNZ74" s="21" t="s">
        <v>19</v>
      </c>
      <c r="COA74" s="21" t="s">
        <v>19</v>
      </c>
      <c r="COB74" s="21" t="s">
        <v>19</v>
      </c>
      <c r="COC74" s="21" t="s">
        <v>19</v>
      </c>
      <c r="COD74" s="21" t="s">
        <v>19</v>
      </c>
      <c r="COE74" s="21" t="s">
        <v>19</v>
      </c>
      <c r="COF74" s="21" t="s">
        <v>19</v>
      </c>
      <c r="COG74" s="21" t="s">
        <v>19</v>
      </c>
      <c r="COH74" s="21" t="s">
        <v>19</v>
      </c>
      <c r="COI74" s="21" t="s">
        <v>19</v>
      </c>
      <c r="COJ74" s="21" t="s">
        <v>19</v>
      </c>
      <c r="COK74" s="21" t="s">
        <v>19</v>
      </c>
      <c r="COL74" s="21" t="s">
        <v>19</v>
      </c>
      <c r="COM74" s="21" t="s">
        <v>19</v>
      </c>
      <c r="CON74" s="21" t="s">
        <v>19</v>
      </c>
      <c r="COO74" s="21" t="s">
        <v>19</v>
      </c>
      <c r="COP74" s="21" t="s">
        <v>19</v>
      </c>
      <c r="COQ74" s="21" t="s">
        <v>19</v>
      </c>
      <c r="COR74" s="21" t="s">
        <v>19</v>
      </c>
      <c r="COS74" s="21" t="s">
        <v>19</v>
      </c>
      <c r="COT74" s="21" t="s">
        <v>19</v>
      </c>
      <c r="COU74" s="21" t="s">
        <v>19</v>
      </c>
      <c r="COV74" s="21" t="s">
        <v>19</v>
      </c>
      <c r="COW74" s="21" t="s">
        <v>19</v>
      </c>
      <c r="COX74" s="21" t="s">
        <v>19</v>
      </c>
      <c r="COY74" s="21" t="s">
        <v>19</v>
      </c>
      <c r="COZ74" s="21" t="s">
        <v>19</v>
      </c>
      <c r="CPA74" s="21" t="s">
        <v>19</v>
      </c>
      <c r="CPB74" s="21" t="s">
        <v>19</v>
      </c>
      <c r="CPC74" s="21" t="s">
        <v>19</v>
      </c>
      <c r="CPD74" s="21" t="s">
        <v>19</v>
      </c>
      <c r="CPE74" s="21" t="s">
        <v>19</v>
      </c>
      <c r="CPF74" s="21" t="s">
        <v>19</v>
      </c>
      <c r="CPG74" s="21" t="s">
        <v>19</v>
      </c>
      <c r="CPH74" s="21" t="s">
        <v>19</v>
      </c>
      <c r="CPI74" s="21" t="s">
        <v>19</v>
      </c>
      <c r="CPJ74" s="21" t="s">
        <v>19</v>
      </c>
      <c r="CPK74" s="21" t="s">
        <v>19</v>
      </c>
      <c r="CPL74" s="21" t="s">
        <v>19</v>
      </c>
      <c r="CPM74" s="21" t="s">
        <v>19</v>
      </c>
      <c r="CPN74" s="21" t="s">
        <v>19</v>
      </c>
      <c r="CPO74" s="21" t="s">
        <v>19</v>
      </c>
      <c r="CPP74" s="21" t="s">
        <v>19</v>
      </c>
      <c r="CPQ74" s="21" t="s">
        <v>19</v>
      </c>
      <c r="CPR74" s="21" t="s">
        <v>19</v>
      </c>
      <c r="CPS74" s="21" t="s">
        <v>19</v>
      </c>
      <c r="CPT74" s="21" t="s">
        <v>19</v>
      </c>
      <c r="CPU74" s="21" t="s">
        <v>19</v>
      </c>
      <c r="CPV74" s="21" t="s">
        <v>19</v>
      </c>
      <c r="CPW74" s="21" t="s">
        <v>19</v>
      </c>
      <c r="CPX74" s="21" t="s">
        <v>19</v>
      </c>
      <c r="CPY74" s="21" t="s">
        <v>19</v>
      </c>
      <c r="CPZ74" s="21" t="s">
        <v>19</v>
      </c>
      <c r="CQA74" s="21" t="s">
        <v>19</v>
      </c>
      <c r="CQB74" s="21" t="s">
        <v>19</v>
      </c>
      <c r="CQC74" s="21" t="s">
        <v>19</v>
      </c>
      <c r="CQD74" s="21" t="s">
        <v>19</v>
      </c>
      <c r="CQE74" s="21" t="s">
        <v>19</v>
      </c>
      <c r="CQF74" s="21" t="s">
        <v>19</v>
      </c>
      <c r="CQG74" s="21" t="s">
        <v>19</v>
      </c>
      <c r="CQH74" s="21" t="s">
        <v>19</v>
      </c>
      <c r="CQI74" s="21" t="s">
        <v>19</v>
      </c>
      <c r="CQJ74" s="21" t="s">
        <v>19</v>
      </c>
      <c r="CQK74" s="21" t="s">
        <v>19</v>
      </c>
      <c r="CQL74" s="21" t="s">
        <v>19</v>
      </c>
      <c r="CQM74" s="21" t="s">
        <v>19</v>
      </c>
      <c r="CQN74" s="21" t="s">
        <v>19</v>
      </c>
      <c r="CQO74" s="21" t="s">
        <v>19</v>
      </c>
      <c r="CQP74" s="21" t="s">
        <v>19</v>
      </c>
      <c r="CQQ74" s="21" t="s">
        <v>19</v>
      </c>
      <c r="CQR74" s="21" t="s">
        <v>19</v>
      </c>
      <c r="CQS74" s="21" t="s">
        <v>19</v>
      </c>
      <c r="CQT74" s="21" t="s">
        <v>19</v>
      </c>
      <c r="CQU74" s="21" t="s">
        <v>19</v>
      </c>
      <c r="CQV74" s="21" t="s">
        <v>19</v>
      </c>
      <c r="CQW74" s="21" t="s">
        <v>19</v>
      </c>
      <c r="CQX74" s="21" t="s">
        <v>19</v>
      </c>
      <c r="CQY74" s="21" t="s">
        <v>19</v>
      </c>
      <c r="CQZ74" s="21" t="s">
        <v>19</v>
      </c>
      <c r="CRA74" s="21" t="s">
        <v>19</v>
      </c>
      <c r="CRB74" s="21" t="s">
        <v>19</v>
      </c>
      <c r="CRC74" s="21" t="s">
        <v>19</v>
      </c>
      <c r="CRD74" s="21" t="s">
        <v>19</v>
      </c>
      <c r="CRE74" s="21" t="s">
        <v>19</v>
      </c>
      <c r="CRF74" s="21" t="s">
        <v>19</v>
      </c>
      <c r="CRG74" s="21" t="s">
        <v>19</v>
      </c>
      <c r="CRH74" s="21" t="s">
        <v>19</v>
      </c>
      <c r="CRI74" s="21" t="s">
        <v>19</v>
      </c>
      <c r="CRJ74" s="21" t="s">
        <v>19</v>
      </c>
      <c r="CRK74" s="21" t="s">
        <v>19</v>
      </c>
      <c r="CRL74" s="21" t="s">
        <v>19</v>
      </c>
      <c r="CRM74" s="21" t="s">
        <v>19</v>
      </c>
      <c r="CRN74" s="21" t="s">
        <v>19</v>
      </c>
      <c r="CRO74" s="21" t="s">
        <v>19</v>
      </c>
      <c r="CRP74" s="21" t="s">
        <v>19</v>
      </c>
      <c r="CRQ74" s="21" t="s">
        <v>19</v>
      </c>
      <c r="CRR74" s="21" t="s">
        <v>19</v>
      </c>
      <c r="CRS74" s="21" t="s">
        <v>19</v>
      </c>
      <c r="CRT74" s="21" t="s">
        <v>19</v>
      </c>
      <c r="CRU74" s="21" t="s">
        <v>19</v>
      </c>
      <c r="CRV74" s="21" t="s">
        <v>19</v>
      </c>
      <c r="CRW74" s="21" t="s">
        <v>19</v>
      </c>
      <c r="CRX74" s="21" t="s">
        <v>19</v>
      </c>
      <c r="CRY74" s="21" t="s">
        <v>19</v>
      </c>
      <c r="CRZ74" s="21" t="s">
        <v>19</v>
      </c>
      <c r="CSA74" s="21" t="s">
        <v>19</v>
      </c>
      <c r="CSB74" s="21" t="s">
        <v>19</v>
      </c>
      <c r="CSC74" s="21" t="s">
        <v>19</v>
      </c>
      <c r="CSD74" s="21" t="s">
        <v>19</v>
      </c>
      <c r="CSE74" s="21" t="s">
        <v>19</v>
      </c>
      <c r="CSF74" s="21" t="s">
        <v>19</v>
      </c>
      <c r="CSG74" s="21" t="s">
        <v>19</v>
      </c>
      <c r="CSH74" s="21" t="s">
        <v>19</v>
      </c>
      <c r="CSI74" s="21" t="s">
        <v>19</v>
      </c>
      <c r="CSJ74" s="21" t="s">
        <v>19</v>
      </c>
      <c r="CSK74" s="21" t="s">
        <v>19</v>
      </c>
      <c r="CSL74" s="21" t="s">
        <v>19</v>
      </c>
      <c r="CSM74" s="21" t="s">
        <v>19</v>
      </c>
      <c r="CSN74" s="21" t="s">
        <v>19</v>
      </c>
      <c r="CSO74" s="21" t="s">
        <v>19</v>
      </c>
      <c r="CSP74" s="21" t="s">
        <v>19</v>
      </c>
      <c r="CSQ74" s="21" t="s">
        <v>19</v>
      </c>
      <c r="CSR74" s="21" t="s">
        <v>19</v>
      </c>
      <c r="CSS74" s="21" t="s">
        <v>19</v>
      </c>
      <c r="CST74" s="21" t="s">
        <v>19</v>
      </c>
      <c r="CSU74" s="21" t="s">
        <v>19</v>
      </c>
      <c r="CSV74" s="21" t="s">
        <v>19</v>
      </c>
      <c r="CSW74" s="21" t="s">
        <v>19</v>
      </c>
      <c r="CSX74" s="21" t="s">
        <v>19</v>
      </c>
      <c r="CSY74" s="21" t="s">
        <v>19</v>
      </c>
      <c r="CSZ74" s="21" t="s">
        <v>19</v>
      </c>
      <c r="CTA74" s="21" t="s">
        <v>19</v>
      </c>
      <c r="CTB74" s="21" t="s">
        <v>19</v>
      </c>
      <c r="CTC74" s="21" t="s">
        <v>19</v>
      </c>
      <c r="CTD74" s="21" t="s">
        <v>19</v>
      </c>
      <c r="CTE74" s="21" t="s">
        <v>19</v>
      </c>
      <c r="CTF74" s="21" t="s">
        <v>19</v>
      </c>
      <c r="CTG74" s="21" t="s">
        <v>19</v>
      </c>
      <c r="CTH74" s="21" t="s">
        <v>19</v>
      </c>
      <c r="CTI74" s="21" t="s">
        <v>19</v>
      </c>
      <c r="CTJ74" s="21" t="s">
        <v>19</v>
      </c>
      <c r="CTK74" s="21" t="s">
        <v>19</v>
      </c>
      <c r="CTL74" s="21" t="s">
        <v>19</v>
      </c>
      <c r="CTM74" s="21" t="s">
        <v>19</v>
      </c>
      <c r="CTN74" s="21" t="s">
        <v>19</v>
      </c>
      <c r="CTO74" s="21" t="s">
        <v>19</v>
      </c>
      <c r="CTP74" s="21" t="s">
        <v>19</v>
      </c>
      <c r="CTQ74" s="21" t="s">
        <v>19</v>
      </c>
      <c r="CTR74" s="21" t="s">
        <v>19</v>
      </c>
      <c r="CTS74" s="21" t="s">
        <v>19</v>
      </c>
      <c r="CTT74" s="21" t="s">
        <v>19</v>
      </c>
      <c r="CTU74" s="21" t="s">
        <v>19</v>
      </c>
      <c r="CTV74" s="21" t="s">
        <v>19</v>
      </c>
      <c r="CTW74" s="21" t="s">
        <v>19</v>
      </c>
      <c r="CTX74" s="21" t="s">
        <v>19</v>
      </c>
      <c r="CTY74" s="21" t="s">
        <v>19</v>
      </c>
      <c r="CTZ74" s="21" t="s">
        <v>19</v>
      </c>
      <c r="CUA74" s="21" t="s">
        <v>19</v>
      </c>
      <c r="CUB74" s="21" t="s">
        <v>19</v>
      </c>
      <c r="CUC74" s="21" t="s">
        <v>19</v>
      </c>
      <c r="CUD74" s="21" t="s">
        <v>19</v>
      </c>
      <c r="CUE74" s="21" t="s">
        <v>19</v>
      </c>
      <c r="CUF74" s="21" t="s">
        <v>19</v>
      </c>
      <c r="CUG74" s="21" t="s">
        <v>19</v>
      </c>
      <c r="CUH74" s="21" t="s">
        <v>19</v>
      </c>
      <c r="CUI74" s="21" t="s">
        <v>19</v>
      </c>
      <c r="CUJ74" s="21" t="s">
        <v>19</v>
      </c>
      <c r="CUK74" s="21" t="s">
        <v>19</v>
      </c>
      <c r="CUL74" s="21" t="s">
        <v>19</v>
      </c>
      <c r="CUM74" s="21" t="s">
        <v>19</v>
      </c>
      <c r="CUN74" s="21" t="s">
        <v>19</v>
      </c>
      <c r="CUO74" s="21" t="s">
        <v>19</v>
      </c>
      <c r="CUP74" s="21" t="s">
        <v>19</v>
      </c>
      <c r="CUQ74" s="21" t="s">
        <v>19</v>
      </c>
      <c r="CUR74" s="21" t="s">
        <v>19</v>
      </c>
      <c r="CUS74" s="21" t="s">
        <v>19</v>
      </c>
      <c r="CUT74" s="21" t="s">
        <v>19</v>
      </c>
      <c r="CUU74" s="21" t="s">
        <v>19</v>
      </c>
      <c r="CUV74" s="21" t="s">
        <v>19</v>
      </c>
      <c r="CUW74" s="21" t="s">
        <v>19</v>
      </c>
      <c r="CUX74" s="21" t="s">
        <v>19</v>
      </c>
      <c r="CUY74" s="21" t="s">
        <v>19</v>
      </c>
      <c r="CUZ74" s="21" t="s">
        <v>19</v>
      </c>
      <c r="CVA74" s="21" t="s">
        <v>19</v>
      </c>
      <c r="CVB74" s="21" t="s">
        <v>19</v>
      </c>
      <c r="CVC74" s="21" t="s">
        <v>19</v>
      </c>
      <c r="CVD74" s="21" t="s">
        <v>19</v>
      </c>
      <c r="CVE74" s="21" t="s">
        <v>19</v>
      </c>
      <c r="CVF74" s="21" t="s">
        <v>19</v>
      </c>
      <c r="CVG74" s="21" t="s">
        <v>19</v>
      </c>
      <c r="CVH74" s="21" t="s">
        <v>19</v>
      </c>
      <c r="CVI74" s="21" t="s">
        <v>19</v>
      </c>
      <c r="CVJ74" s="21" t="s">
        <v>19</v>
      </c>
      <c r="CVK74" s="21" t="s">
        <v>19</v>
      </c>
      <c r="CVL74" s="21" t="s">
        <v>19</v>
      </c>
      <c r="CVM74" s="21" t="s">
        <v>19</v>
      </c>
      <c r="CVN74" s="21" t="s">
        <v>19</v>
      </c>
      <c r="CVO74" s="21" t="s">
        <v>19</v>
      </c>
      <c r="CVP74" s="21" t="s">
        <v>19</v>
      </c>
      <c r="CVQ74" s="21" t="s">
        <v>19</v>
      </c>
      <c r="CVR74" s="21" t="s">
        <v>19</v>
      </c>
      <c r="CVS74" s="21" t="s">
        <v>19</v>
      </c>
      <c r="CVT74" s="21" t="s">
        <v>19</v>
      </c>
      <c r="CVU74" s="21" t="s">
        <v>19</v>
      </c>
      <c r="CVV74" s="21" t="s">
        <v>19</v>
      </c>
      <c r="CVW74" s="21" t="s">
        <v>19</v>
      </c>
      <c r="CVX74" s="21" t="s">
        <v>19</v>
      </c>
      <c r="CVY74" s="21" t="s">
        <v>19</v>
      </c>
      <c r="CVZ74" s="21" t="s">
        <v>19</v>
      </c>
      <c r="CWA74" s="21" t="s">
        <v>19</v>
      </c>
      <c r="CWB74" s="21" t="s">
        <v>19</v>
      </c>
      <c r="CWC74" s="21" t="s">
        <v>19</v>
      </c>
      <c r="CWD74" s="21" t="s">
        <v>19</v>
      </c>
      <c r="CWE74" s="21" t="s">
        <v>19</v>
      </c>
      <c r="CWF74" s="21" t="s">
        <v>19</v>
      </c>
      <c r="CWG74" s="21" t="s">
        <v>19</v>
      </c>
      <c r="CWH74" s="21" t="s">
        <v>19</v>
      </c>
      <c r="CWI74" s="21" t="s">
        <v>19</v>
      </c>
      <c r="CWJ74" s="21" t="s">
        <v>19</v>
      </c>
      <c r="CWK74" s="21" t="s">
        <v>19</v>
      </c>
      <c r="CWL74" s="21" t="s">
        <v>19</v>
      </c>
      <c r="CWM74" s="21" t="s">
        <v>19</v>
      </c>
      <c r="CWN74" s="21" t="s">
        <v>19</v>
      </c>
      <c r="CWO74" s="21" t="s">
        <v>19</v>
      </c>
      <c r="CWP74" s="21" t="s">
        <v>19</v>
      </c>
      <c r="CWQ74" s="21" t="s">
        <v>19</v>
      </c>
      <c r="CWR74" s="21" t="s">
        <v>19</v>
      </c>
      <c r="CWS74" s="21" t="s">
        <v>19</v>
      </c>
      <c r="CWT74" s="21" t="s">
        <v>19</v>
      </c>
      <c r="CWU74" s="21" t="s">
        <v>19</v>
      </c>
      <c r="CWV74" s="21" t="s">
        <v>19</v>
      </c>
      <c r="CWW74" s="21" t="s">
        <v>19</v>
      </c>
      <c r="CWX74" s="21" t="s">
        <v>19</v>
      </c>
      <c r="CWY74" s="21" t="s">
        <v>19</v>
      </c>
      <c r="CWZ74" s="21" t="s">
        <v>19</v>
      </c>
      <c r="CXA74" s="21" t="s">
        <v>19</v>
      </c>
      <c r="CXB74" s="21" t="s">
        <v>19</v>
      </c>
      <c r="CXC74" s="21" t="s">
        <v>19</v>
      </c>
      <c r="CXD74" s="21" t="s">
        <v>19</v>
      </c>
      <c r="CXE74" s="21" t="s">
        <v>19</v>
      </c>
      <c r="CXF74" s="21" t="s">
        <v>19</v>
      </c>
      <c r="CXG74" s="21" t="s">
        <v>19</v>
      </c>
      <c r="CXH74" s="21" t="s">
        <v>19</v>
      </c>
      <c r="CXI74" s="21" t="s">
        <v>19</v>
      </c>
      <c r="CXJ74" s="21" t="s">
        <v>19</v>
      </c>
      <c r="CXK74" s="21" t="s">
        <v>19</v>
      </c>
      <c r="CXL74" s="21" t="s">
        <v>19</v>
      </c>
      <c r="CXM74" s="21" t="s">
        <v>19</v>
      </c>
      <c r="CXN74" s="21" t="s">
        <v>19</v>
      </c>
      <c r="CXO74" s="21" t="s">
        <v>19</v>
      </c>
      <c r="CXP74" s="21" t="s">
        <v>19</v>
      </c>
      <c r="CXQ74" s="21" t="s">
        <v>19</v>
      </c>
      <c r="CXR74" s="21" t="s">
        <v>19</v>
      </c>
      <c r="CXS74" s="21" t="s">
        <v>19</v>
      </c>
      <c r="CXT74" s="21" t="s">
        <v>19</v>
      </c>
      <c r="CXU74" s="21" t="s">
        <v>19</v>
      </c>
      <c r="CXV74" s="21" t="s">
        <v>19</v>
      </c>
      <c r="CXW74" s="21" t="s">
        <v>19</v>
      </c>
      <c r="CXX74" s="21" t="s">
        <v>19</v>
      </c>
      <c r="CXY74" s="21" t="s">
        <v>19</v>
      </c>
      <c r="CXZ74" s="21" t="s">
        <v>19</v>
      </c>
      <c r="CYA74" s="21" t="s">
        <v>19</v>
      </c>
      <c r="CYB74" s="21" t="s">
        <v>19</v>
      </c>
      <c r="CYC74" s="21" t="s">
        <v>19</v>
      </c>
      <c r="CYD74" s="21" t="s">
        <v>19</v>
      </c>
      <c r="CYE74" s="21" t="s">
        <v>19</v>
      </c>
      <c r="CYF74" s="21" t="s">
        <v>19</v>
      </c>
      <c r="CYG74" s="21" t="s">
        <v>19</v>
      </c>
      <c r="CYH74" s="21" t="s">
        <v>19</v>
      </c>
      <c r="CYI74" s="21" t="s">
        <v>19</v>
      </c>
      <c r="CYJ74" s="21" t="s">
        <v>19</v>
      </c>
      <c r="CYK74" s="21" t="s">
        <v>19</v>
      </c>
      <c r="CYL74" s="21" t="s">
        <v>19</v>
      </c>
      <c r="CYM74" s="21" t="s">
        <v>19</v>
      </c>
      <c r="CYN74" s="21" t="s">
        <v>19</v>
      </c>
      <c r="CYO74" s="21" t="s">
        <v>19</v>
      </c>
      <c r="CYP74" s="21" t="s">
        <v>19</v>
      </c>
      <c r="CYQ74" s="21" t="s">
        <v>19</v>
      </c>
      <c r="CYR74" s="21" t="s">
        <v>19</v>
      </c>
      <c r="CYS74" s="21" t="s">
        <v>19</v>
      </c>
      <c r="CYT74" s="21" t="s">
        <v>19</v>
      </c>
      <c r="CYU74" s="21" t="s">
        <v>19</v>
      </c>
      <c r="CYV74" s="21" t="s">
        <v>19</v>
      </c>
      <c r="CYW74" s="21" t="s">
        <v>19</v>
      </c>
      <c r="CYX74" s="21" t="s">
        <v>19</v>
      </c>
      <c r="CYY74" s="21" t="s">
        <v>19</v>
      </c>
      <c r="CYZ74" s="21" t="s">
        <v>19</v>
      </c>
      <c r="CZA74" s="21" t="s">
        <v>19</v>
      </c>
      <c r="CZB74" s="21" t="s">
        <v>19</v>
      </c>
      <c r="CZC74" s="21" t="s">
        <v>19</v>
      </c>
      <c r="CZD74" s="21" t="s">
        <v>19</v>
      </c>
      <c r="CZE74" s="21" t="s">
        <v>19</v>
      </c>
      <c r="CZF74" s="21" t="s">
        <v>19</v>
      </c>
      <c r="CZG74" s="21" t="s">
        <v>19</v>
      </c>
      <c r="CZH74" s="21" t="s">
        <v>19</v>
      </c>
      <c r="CZI74" s="21" t="s">
        <v>19</v>
      </c>
      <c r="CZJ74" s="21" t="s">
        <v>19</v>
      </c>
      <c r="CZK74" s="21" t="s">
        <v>19</v>
      </c>
      <c r="CZL74" s="21" t="s">
        <v>19</v>
      </c>
      <c r="CZM74" s="21" t="s">
        <v>19</v>
      </c>
      <c r="CZN74" s="21" t="s">
        <v>19</v>
      </c>
      <c r="CZO74" s="21" t="s">
        <v>19</v>
      </c>
      <c r="CZP74" s="21" t="s">
        <v>19</v>
      </c>
      <c r="CZQ74" s="21" t="s">
        <v>19</v>
      </c>
      <c r="CZR74" s="21" t="s">
        <v>19</v>
      </c>
      <c r="CZS74" s="21" t="s">
        <v>19</v>
      </c>
      <c r="CZT74" s="21" t="s">
        <v>19</v>
      </c>
      <c r="CZU74" s="21" t="s">
        <v>19</v>
      </c>
      <c r="CZV74" s="21" t="s">
        <v>19</v>
      </c>
      <c r="CZW74" s="21" t="s">
        <v>19</v>
      </c>
      <c r="CZX74" s="21" t="s">
        <v>19</v>
      </c>
      <c r="CZY74" s="21" t="s">
        <v>19</v>
      </c>
      <c r="CZZ74" s="21" t="s">
        <v>19</v>
      </c>
      <c r="DAA74" s="21" t="s">
        <v>19</v>
      </c>
      <c r="DAB74" s="21" t="s">
        <v>19</v>
      </c>
      <c r="DAC74" s="21" t="s">
        <v>19</v>
      </c>
      <c r="DAD74" s="21" t="s">
        <v>19</v>
      </c>
      <c r="DAE74" s="21" t="s">
        <v>19</v>
      </c>
      <c r="DAF74" s="21" t="s">
        <v>19</v>
      </c>
      <c r="DAG74" s="21" t="s">
        <v>19</v>
      </c>
      <c r="DAH74" s="21" t="s">
        <v>19</v>
      </c>
      <c r="DAI74" s="21" t="s">
        <v>19</v>
      </c>
      <c r="DAJ74" s="21" t="s">
        <v>19</v>
      </c>
      <c r="DAK74" s="21" t="s">
        <v>19</v>
      </c>
      <c r="DAL74" s="21" t="s">
        <v>19</v>
      </c>
      <c r="DAM74" s="21" t="s">
        <v>19</v>
      </c>
      <c r="DAN74" s="21" t="s">
        <v>19</v>
      </c>
      <c r="DAO74" s="21" t="s">
        <v>19</v>
      </c>
      <c r="DAP74" s="21" t="s">
        <v>19</v>
      </c>
      <c r="DAQ74" s="21" t="s">
        <v>19</v>
      </c>
      <c r="DAR74" s="21" t="s">
        <v>19</v>
      </c>
      <c r="DAS74" s="21" t="s">
        <v>19</v>
      </c>
      <c r="DAT74" s="21" t="s">
        <v>19</v>
      </c>
      <c r="DAU74" s="21" t="s">
        <v>19</v>
      </c>
      <c r="DAV74" s="21" t="s">
        <v>19</v>
      </c>
      <c r="DAW74" s="21" t="s">
        <v>19</v>
      </c>
      <c r="DAX74" s="21" t="s">
        <v>19</v>
      </c>
      <c r="DAY74" s="21" t="s">
        <v>19</v>
      </c>
      <c r="DAZ74" s="21" t="s">
        <v>19</v>
      </c>
      <c r="DBA74" s="21" t="s">
        <v>19</v>
      </c>
      <c r="DBB74" s="21" t="s">
        <v>19</v>
      </c>
      <c r="DBC74" s="21" t="s">
        <v>19</v>
      </c>
      <c r="DBD74" s="21" t="s">
        <v>19</v>
      </c>
      <c r="DBE74" s="21" t="s">
        <v>19</v>
      </c>
      <c r="DBF74" s="21" t="s">
        <v>19</v>
      </c>
      <c r="DBG74" s="21" t="s">
        <v>19</v>
      </c>
      <c r="DBH74" s="21" t="s">
        <v>19</v>
      </c>
      <c r="DBI74" s="21" t="s">
        <v>19</v>
      </c>
      <c r="DBJ74" s="21" t="s">
        <v>19</v>
      </c>
      <c r="DBK74" s="21" t="s">
        <v>19</v>
      </c>
      <c r="DBL74" s="21" t="s">
        <v>19</v>
      </c>
      <c r="DBM74" s="21" t="s">
        <v>19</v>
      </c>
      <c r="DBN74" s="21" t="s">
        <v>19</v>
      </c>
      <c r="DBO74" s="21" t="s">
        <v>19</v>
      </c>
      <c r="DBP74" s="21" t="s">
        <v>19</v>
      </c>
      <c r="DBQ74" s="21" t="s">
        <v>19</v>
      </c>
      <c r="DBR74" s="21" t="s">
        <v>19</v>
      </c>
      <c r="DBS74" s="21" t="s">
        <v>19</v>
      </c>
      <c r="DBT74" s="21" t="s">
        <v>19</v>
      </c>
      <c r="DBU74" s="21" t="s">
        <v>19</v>
      </c>
      <c r="DBV74" s="21" t="s">
        <v>19</v>
      </c>
      <c r="DBW74" s="21" t="s">
        <v>19</v>
      </c>
      <c r="DBX74" s="21" t="s">
        <v>19</v>
      </c>
      <c r="DBY74" s="21" t="s">
        <v>19</v>
      </c>
      <c r="DBZ74" s="21" t="s">
        <v>19</v>
      </c>
      <c r="DCA74" s="21" t="s">
        <v>19</v>
      </c>
      <c r="DCB74" s="21" t="s">
        <v>19</v>
      </c>
      <c r="DCC74" s="21" t="s">
        <v>19</v>
      </c>
      <c r="DCD74" s="21" t="s">
        <v>19</v>
      </c>
      <c r="DCE74" s="21" t="s">
        <v>19</v>
      </c>
      <c r="DCF74" s="21" t="s">
        <v>19</v>
      </c>
      <c r="DCG74" s="21" t="s">
        <v>19</v>
      </c>
      <c r="DCH74" s="21" t="s">
        <v>19</v>
      </c>
      <c r="DCI74" s="21" t="s">
        <v>19</v>
      </c>
      <c r="DCJ74" s="21" t="s">
        <v>19</v>
      </c>
      <c r="DCK74" s="21" t="s">
        <v>19</v>
      </c>
      <c r="DCL74" s="21" t="s">
        <v>19</v>
      </c>
      <c r="DCM74" s="21" t="s">
        <v>19</v>
      </c>
      <c r="DCN74" s="21" t="s">
        <v>19</v>
      </c>
      <c r="DCO74" s="21" t="s">
        <v>19</v>
      </c>
      <c r="DCP74" s="21" t="s">
        <v>19</v>
      </c>
      <c r="DCQ74" s="21" t="s">
        <v>19</v>
      </c>
      <c r="DCR74" s="21" t="s">
        <v>19</v>
      </c>
      <c r="DCS74" s="21" t="s">
        <v>19</v>
      </c>
      <c r="DCT74" s="21" t="s">
        <v>19</v>
      </c>
      <c r="DCU74" s="21" t="s">
        <v>19</v>
      </c>
      <c r="DCV74" s="21" t="s">
        <v>19</v>
      </c>
      <c r="DCW74" s="21" t="s">
        <v>19</v>
      </c>
      <c r="DCX74" s="21" t="s">
        <v>19</v>
      </c>
      <c r="DCY74" s="21" t="s">
        <v>19</v>
      </c>
      <c r="DCZ74" s="21" t="s">
        <v>19</v>
      </c>
      <c r="DDA74" s="21" t="s">
        <v>19</v>
      </c>
      <c r="DDB74" s="21" t="s">
        <v>19</v>
      </c>
      <c r="DDC74" s="21" t="s">
        <v>19</v>
      </c>
      <c r="DDD74" s="21" t="s">
        <v>19</v>
      </c>
      <c r="DDE74" s="21" t="s">
        <v>19</v>
      </c>
      <c r="DDF74" s="21" t="s">
        <v>19</v>
      </c>
      <c r="DDG74" s="21" t="s">
        <v>19</v>
      </c>
      <c r="DDH74" s="21" t="s">
        <v>19</v>
      </c>
      <c r="DDI74" s="21" t="s">
        <v>19</v>
      </c>
      <c r="DDJ74" s="21" t="s">
        <v>19</v>
      </c>
      <c r="DDK74" s="21" t="s">
        <v>19</v>
      </c>
      <c r="DDL74" s="21" t="s">
        <v>19</v>
      </c>
      <c r="DDM74" s="21" t="s">
        <v>19</v>
      </c>
      <c r="DDN74" s="21" t="s">
        <v>19</v>
      </c>
      <c r="DDO74" s="21" t="s">
        <v>19</v>
      </c>
      <c r="DDP74" s="21" t="s">
        <v>19</v>
      </c>
      <c r="DDQ74" s="21" t="s">
        <v>19</v>
      </c>
      <c r="DDR74" s="21" t="s">
        <v>19</v>
      </c>
      <c r="DDS74" s="21" t="s">
        <v>19</v>
      </c>
      <c r="DDT74" s="21" t="s">
        <v>19</v>
      </c>
      <c r="DDU74" s="21" t="s">
        <v>19</v>
      </c>
      <c r="DDV74" s="21" t="s">
        <v>19</v>
      </c>
      <c r="DDW74" s="21" t="s">
        <v>19</v>
      </c>
      <c r="DDX74" s="21" t="s">
        <v>19</v>
      </c>
      <c r="DDY74" s="21" t="s">
        <v>19</v>
      </c>
      <c r="DDZ74" s="21" t="s">
        <v>19</v>
      </c>
      <c r="DEA74" s="21" t="s">
        <v>19</v>
      </c>
      <c r="DEB74" s="21" t="s">
        <v>19</v>
      </c>
      <c r="DEC74" s="21" t="s">
        <v>19</v>
      </c>
      <c r="DED74" s="21" t="s">
        <v>19</v>
      </c>
      <c r="DEE74" s="21" t="s">
        <v>19</v>
      </c>
      <c r="DEF74" s="21" t="s">
        <v>19</v>
      </c>
      <c r="DEG74" s="21" t="s">
        <v>19</v>
      </c>
      <c r="DEH74" s="21" t="s">
        <v>19</v>
      </c>
      <c r="DEI74" s="21" t="s">
        <v>19</v>
      </c>
      <c r="DEJ74" s="21" t="s">
        <v>19</v>
      </c>
      <c r="DEK74" s="21" t="s">
        <v>19</v>
      </c>
      <c r="DEL74" s="21" t="s">
        <v>19</v>
      </c>
      <c r="DEM74" s="21" t="s">
        <v>19</v>
      </c>
      <c r="DEN74" s="21" t="s">
        <v>19</v>
      </c>
      <c r="DEO74" s="21" t="s">
        <v>19</v>
      </c>
      <c r="DEP74" s="21" t="s">
        <v>19</v>
      </c>
      <c r="DEQ74" s="21" t="s">
        <v>19</v>
      </c>
      <c r="DER74" s="21" t="s">
        <v>19</v>
      </c>
      <c r="DES74" s="21" t="s">
        <v>19</v>
      </c>
      <c r="DET74" s="21" t="s">
        <v>19</v>
      </c>
      <c r="DEU74" s="21" t="s">
        <v>19</v>
      </c>
      <c r="DEV74" s="21" t="s">
        <v>19</v>
      </c>
      <c r="DEW74" s="21" t="s">
        <v>19</v>
      </c>
      <c r="DEX74" s="21" t="s">
        <v>19</v>
      </c>
      <c r="DEY74" s="21" t="s">
        <v>19</v>
      </c>
      <c r="DEZ74" s="21" t="s">
        <v>19</v>
      </c>
      <c r="DFA74" s="21" t="s">
        <v>19</v>
      </c>
      <c r="DFB74" s="21" t="s">
        <v>19</v>
      </c>
      <c r="DFC74" s="21" t="s">
        <v>19</v>
      </c>
      <c r="DFD74" s="21" t="s">
        <v>19</v>
      </c>
      <c r="DFE74" s="21" t="s">
        <v>19</v>
      </c>
      <c r="DFF74" s="21" t="s">
        <v>19</v>
      </c>
      <c r="DFG74" s="21" t="s">
        <v>19</v>
      </c>
      <c r="DFH74" s="21" t="s">
        <v>19</v>
      </c>
      <c r="DFI74" s="21" t="s">
        <v>19</v>
      </c>
      <c r="DFJ74" s="21" t="s">
        <v>19</v>
      </c>
      <c r="DFK74" s="21" t="s">
        <v>19</v>
      </c>
      <c r="DFL74" s="21" t="s">
        <v>19</v>
      </c>
      <c r="DFM74" s="21" t="s">
        <v>19</v>
      </c>
      <c r="DFN74" s="21" t="s">
        <v>19</v>
      </c>
      <c r="DFO74" s="21" t="s">
        <v>19</v>
      </c>
      <c r="DFP74" s="21" t="s">
        <v>19</v>
      </c>
      <c r="DFQ74" s="21" t="s">
        <v>19</v>
      </c>
      <c r="DFR74" s="21" t="s">
        <v>19</v>
      </c>
      <c r="DFS74" s="21" t="s">
        <v>19</v>
      </c>
      <c r="DFT74" s="21" t="s">
        <v>19</v>
      </c>
      <c r="DFU74" s="21" t="s">
        <v>19</v>
      </c>
      <c r="DFV74" s="21" t="s">
        <v>19</v>
      </c>
      <c r="DFW74" s="21" t="s">
        <v>19</v>
      </c>
      <c r="DFX74" s="21" t="s">
        <v>19</v>
      </c>
      <c r="DFY74" s="21" t="s">
        <v>19</v>
      </c>
      <c r="DFZ74" s="21" t="s">
        <v>19</v>
      </c>
      <c r="DGA74" s="21" t="s">
        <v>19</v>
      </c>
      <c r="DGB74" s="21" t="s">
        <v>19</v>
      </c>
      <c r="DGC74" s="21" t="s">
        <v>19</v>
      </c>
      <c r="DGD74" s="21" t="s">
        <v>19</v>
      </c>
      <c r="DGE74" s="21" t="s">
        <v>19</v>
      </c>
      <c r="DGF74" s="21" t="s">
        <v>19</v>
      </c>
      <c r="DGG74" s="21" t="s">
        <v>19</v>
      </c>
      <c r="DGH74" s="21" t="s">
        <v>19</v>
      </c>
      <c r="DGI74" s="21" t="s">
        <v>19</v>
      </c>
      <c r="DGJ74" s="21" t="s">
        <v>19</v>
      </c>
      <c r="DGK74" s="21" t="s">
        <v>19</v>
      </c>
      <c r="DGL74" s="21" t="s">
        <v>19</v>
      </c>
      <c r="DGM74" s="21" t="s">
        <v>19</v>
      </c>
      <c r="DGN74" s="21" t="s">
        <v>19</v>
      </c>
      <c r="DGO74" s="21" t="s">
        <v>19</v>
      </c>
      <c r="DGP74" s="21" t="s">
        <v>19</v>
      </c>
      <c r="DGQ74" s="21" t="s">
        <v>19</v>
      </c>
      <c r="DGR74" s="21" t="s">
        <v>19</v>
      </c>
      <c r="DGS74" s="21" t="s">
        <v>19</v>
      </c>
      <c r="DGT74" s="21" t="s">
        <v>19</v>
      </c>
      <c r="DGU74" s="21" t="s">
        <v>19</v>
      </c>
      <c r="DGV74" s="21" t="s">
        <v>19</v>
      </c>
      <c r="DGW74" s="21" t="s">
        <v>19</v>
      </c>
      <c r="DGX74" s="21" t="s">
        <v>19</v>
      </c>
      <c r="DGY74" s="21" t="s">
        <v>19</v>
      </c>
      <c r="DGZ74" s="21" t="s">
        <v>19</v>
      </c>
      <c r="DHA74" s="21" t="s">
        <v>19</v>
      </c>
      <c r="DHB74" s="21" t="s">
        <v>19</v>
      </c>
      <c r="DHC74" s="21" t="s">
        <v>19</v>
      </c>
      <c r="DHD74" s="21" t="s">
        <v>19</v>
      </c>
      <c r="DHE74" s="21" t="s">
        <v>19</v>
      </c>
      <c r="DHF74" s="21" t="s">
        <v>19</v>
      </c>
      <c r="DHG74" s="21" t="s">
        <v>19</v>
      </c>
      <c r="DHH74" s="21" t="s">
        <v>19</v>
      </c>
      <c r="DHI74" s="21" t="s">
        <v>19</v>
      </c>
      <c r="DHJ74" s="21" t="s">
        <v>19</v>
      </c>
      <c r="DHK74" s="21" t="s">
        <v>19</v>
      </c>
      <c r="DHL74" s="21" t="s">
        <v>19</v>
      </c>
      <c r="DHM74" s="21" t="s">
        <v>19</v>
      </c>
      <c r="DHN74" s="21" t="s">
        <v>19</v>
      </c>
      <c r="DHO74" s="21" t="s">
        <v>19</v>
      </c>
      <c r="DHP74" s="21" t="s">
        <v>19</v>
      </c>
      <c r="DHQ74" s="21" t="s">
        <v>19</v>
      </c>
      <c r="DHR74" s="21" t="s">
        <v>19</v>
      </c>
      <c r="DHS74" s="21" t="s">
        <v>19</v>
      </c>
      <c r="DHT74" s="21" t="s">
        <v>19</v>
      </c>
      <c r="DHU74" s="21" t="s">
        <v>19</v>
      </c>
      <c r="DHV74" s="21" t="s">
        <v>19</v>
      </c>
      <c r="DHW74" s="21" t="s">
        <v>19</v>
      </c>
      <c r="DHX74" s="21" t="s">
        <v>19</v>
      </c>
      <c r="DHY74" s="21" t="s">
        <v>19</v>
      </c>
      <c r="DHZ74" s="21" t="s">
        <v>19</v>
      </c>
      <c r="DIA74" s="21" t="s">
        <v>19</v>
      </c>
      <c r="DIB74" s="21" t="s">
        <v>19</v>
      </c>
      <c r="DIC74" s="21" t="s">
        <v>19</v>
      </c>
      <c r="DID74" s="21" t="s">
        <v>19</v>
      </c>
      <c r="DIE74" s="21" t="s">
        <v>19</v>
      </c>
      <c r="DIF74" s="21" t="s">
        <v>19</v>
      </c>
      <c r="DIG74" s="21" t="s">
        <v>19</v>
      </c>
      <c r="DIH74" s="21" t="s">
        <v>19</v>
      </c>
      <c r="DII74" s="21" t="s">
        <v>19</v>
      </c>
      <c r="DIJ74" s="21" t="s">
        <v>19</v>
      </c>
      <c r="DIK74" s="21" t="s">
        <v>19</v>
      </c>
      <c r="DIL74" s="21" t="s">
        <v>19</v>
      </c>
      <c r="DIM74" s="21" t="s">
        <v>19</v>
      </c>
      <c r="DIN74" s="21" t="s">
        <v>19</v>
      </c>
      <c r="DIO74" s="21" t="s">
        <v>19</v>
      </c>
      <c r="DIP74" s="21" t="s">
        <v>19</v>
      </c>
      <c r="DIQ74" s="21" t="s">
        <v>19</v>
      </c>
      <c r="DIR74" s="21" t="s">
        <v>19</v>
      </c>
      <c r="DIS74" s="21" t="s">
        <v>19</v>
      </c>
      <c r="DIT74" s="21" t="s">
        <v>19</v>
      </c>
      <c r="DIU74" s="21" t="s">
        <v>19</v>
      </c>
      <c r="DIV74" s="21" t="s">
        <v>19</v>
      </c>
      <c r="DIW74" s="21" t="s">
        <v>19</v>
      </c>
      <c r="DIX74" s="21" t="s">
        <v>19</v>
      </c>
      <c r="DIY74" s="21" t="s">
        <v>19</v>
      </c>
      <c r="DIZ74" s="21" t="s">
        <v>19</v>
      </c>
      <c r="DJA74" s="21" t="s">
        <v>19</v>
      </c>
      <c r="DJB74" s="21" t="s">
        <v>19</v>
      </c>
      <c r="DJC74" s="21" t="s">
        <v>19</v>
      </c>
      <c r="DJD74" s="21" t="s">
        <v>19</v>
      </c>
      <c r="DJE74" s="21" t="s">
        <v>19</v>
      </c>
      <c r="DJF74" s="21" t="s">
        <v>19</v>
      </c>
      <c r="DJG74" s="21" t="s">
        <v>19</v>
      </c>
      <c r="DJH74" s="21" t="s">
        <v>19</v>
      </c>
      <c r="DJI74" s="21" t="s">
        <v>19</v>
      </c>
      <c r="DJJ74" s="21" t="s">
        <v>19</v>
      </c>
      <c r="DJK74" s="21" t="s">
        <v>19</v>
      </c>
      <c r="DJL74" s="21" t="s">
        <v>19</v>
      </c>
      <c r="DJM74" s="21" t="s">
        <v>19</v>
      </c>
      <c r="DJN74" s="21" t="s">
        <v>19</v>
      </c>
      <c r="DJO74" s="21" t="s">
        <v>19</v>
      </c>
      <c r="DJP74" s="21" t="s">
        <v>19</v>
      </c>
      <c r="DJQ74" s="21" t="s">
        <v>19</v>
      </c>
      <c r="DJR74" s="21" t="s">
        <v>19</v>
      </c>
      <c r="DJS74" s="21" t="s">
        <v>19</v>
      </c>
      <c r="DJT74" s="21" t="s">
        <v>19</v>
      </c>
      <c r="DJU74" s="21" t="s">
        <v>19</v>
      </c>
      <c r="DJV74" s="21" t="s">
        <v>19</v>
      </c>
      <c r="DJW74" s="21" t="s">
        <v>19</v>
      </c>
      <c r="DJX74" s="21" t="s">
        <v>19</v>
      </c>
      <c r="DJY74" s="21" t="s">
        <v>19</v>
      </c>
      <c r="DJZ74" s="21" t="s">
        <v>19</v>
      </c>
      <c r="DKA74" s="21" t="s">
        <v>19</v>
      </c>
      <c r="DKB74" s="21" t="s">
        <v>19</v>
      </c>
      <c r="DKC74" s="21" t="s">
        <v>19</v>
      </c>
      <c r="DKD74" s="21" t="s">
        <v>19</v>
      </c>
      <c r="DKE74" s="21" t="s">
        <v>19</v>
      </c>
      <c r="DKF74" s="21" t="s">
        <v>19</v>
      </c>
      <c r="DKG74" s="21" t="s">
        <v>19</v>
      </c>
      <c r="DKH74" s="21" t="s">
        <v>19</v>
      </c>
      <c r="DKI74" s="21" t="s">
        <v>19</v>
      </c>
      <c r="DKJ74" s="21" t="s">
        <v>19</v>
      </c>
      <c r="DKK74" s="21" t="s">
        <v>19</v>
      </c>
      <c r="DKL74" s="21" t="s">
        <v>19</v>
      </c>
      <c r="DKM74" s="21" t="s">
        <v>19</v>
      </c>
      <c r="DKN74" s="21" t="s">
        <v>19</v>
      </c>
      <c r="DKO74" s="21" t="s">
        <v>19</v>
      </c>
      <c r="DKP74" s="21" t="s">
        <v>19</v>
      </c>
      <c r="DKQ74" s="21" t="s">
        <v>19</v>
      </c>
      <c r="DKR74" s="21" t="s">
        <v>19</v>
      </c>
      <c r="DKS74" s="21" t="s">
        <v>19</v>
      </c>
      <c r="DKT74" s="21" t="s">
        <v>19</v>
      </c>
      <c r="DKU74" s="21" t="s">
        <v>19</v>
      </c>
      <c r="DKV74" s="21" t="s">
        <v>19</v>
      </c>
      <c r="DKW74" s="21" t="s">
        <v>19</v>
      </c>
      <c r="DKX74" s="21" t="s">
        <v>19</v>
      </c>
      <c r="DKY74" s="21" t="s">
        <v>19</v>
      </c>
      <c r="DKZ74" s="21" t="s">
        <v>19</v>
      </c>
      <c r="DLA74" s="21" t="s">
        <v>19</v>
      </c>
      <c r="DLB74" s="21" t="s">
        <v>19</v>
      </c>
      <c r="DLC74" s="21" t="s">
        <v>19</v>
      </c>
      <c r="DLD74" s="21" t="s">
        <v>19</v>
      </c>
      <c r="DLE74" s="21" t="s">
        <v>19</v>
      </c>
      <c r="DLF74" s="21" t="s">
        <v>19</v>
      </c>
      <c r="DLG74" s="21" t="s">
        <v>19</v>
      </c>
      <c r="DLH74" s="21" t="s">
        <v>19</v>
      </c>
      <c r="DLI74" s="21" t="s">
        <v>19</v>
      </c>
      <c r="DLJ74" s="21" t="s">
        <v>19</v>
      </c>
      <c r="DLK74" s="21" t="s">
        <v>19</v>
      </c>
      <c r="DLL74" s="21" t="s">
        <v>19</v>
      </c>
      <c r="DLM74" s="21" t="s">
        <v>19</v>
      </c>
      <c r="DLN74" s="21" t="s">
        <v>19</v>
      </c>
      <c r="DLO74" s="21" t="s">
        <v>19</v>
      </c>
      <c r="DLP74" s="21" t="s">
        <v>19</v>
      </c>
      <c r="DLQ74" s="21" t="s">
        <v>19</v>
      </c>
      <c r="DLR74" s="21" t="s">
        <v>19</v>
      </c>
      <c r="DLS74" s="21" t="s">
        <v>19</v>
      </c>
      <c r="DLT74" s="21" t="s">
        <v>19</v>
      </c>
      <c r="DLU74" s="21" t="s">
        <v>19</v>
      </c>
      <c r="DLV74" s="21" t="s">
        <v>19</v>
      </c>
      <c r="DLW74" s="21" t="s">
        <v>19</v>
      </c>
      <c r="DLX74" s="21" t="s">
        <v>19</v>
      </c>
      <c r="DLY74" s="21" t="s">
        <v>19</v>
      </c>
      <c r="DLZ74" s="21" t="s">
        <v>19</v>
      </c>
      <c r="DMA74" s="21" t="s">
        <v>19</v>
      </c>
      <c r="DMB74" s="21" t="s">
        <v>19</v>
      </c>
      <c r="DMC74" s="21" t="s">
        <v>19</v>
      </c>
      <c r="DMD74" s="21" t="s">
        <v>19</v>
      </c>
      <c r="DME74" s="21" t="s">
        <v>19</v>
      </c>
      <c r="DMF74" s="21" t="s">
        <v>19</v>
      </c>
      <c r="DMG74" s="21" t="s">
        <v>19</v>
      </c>
      <c r="DMH74" s="21" t="s">
        <v>19</v>
      </c>
      <c r="DMI74" s="21" t="s">
        <v>19</v>
      </c>
      <c r="DMJ74" s="21" t="s">
        <v>19</v>
      </c>
      <c r="DMK74" s="21" t="s">
        <v>19</v>
      </c>
      <c r="DML74" s="21" t="s">
        <v>19</v>
      </c>
      <c r="DMM74" s="21" t="s">
        <v>19</v>
      </c>
      <c r="DMN74" s="21" t="s">
        <v>19</v>
      </c>
      <c r="DMO74" s="21" t="s">
        <v>19</v>
      </c>
      <c r="DMP74" s="21" t="s">
        <v>19</v>
      </c>
      <c r="DMQ74" s="21" t="s">
        <v>19</v>
      </c>
      <c r="DMR74" s="21" t="s">
        <v>19</v>
      </c>
      <c r="DMS74" s="21" t="s">
        <v>19</v>
      </c>
      <c r="DMT74" s="21" t="s">
        <v>19</v>
      </c>
      <c r="DMU74" s="21" t="s">
        <v>19</v>
      </c>
      <c r="DMV74" s="21" t="s">
        <v>19</v>
      </c>
      <c r="DMW74" s="21" t="s">
        <v>19</v>
      </c>
      <c r="DMX74" s="21" t="s">
        <v>19</v>
      </c>
      <c r="DMY74" s="21" t="s">
        <v>19</v>
      </c>
      <c r="DMZ74" s="21" t="s">
        <v>19</v>
      </c>
      <c r="DNA74" s="21" t="s">
        <v>19</v>
      </c>
      <c r="DNB74" s="21" t="s">
        <v>19</v>
      </c>
      <c r="DNC74" s="21" t="s">
        <v>19</v>
      </c>
      <c r="DND74" s="21" t="s">
        <v>19</v>
      </c>
      <c r="DNE74" s="21" t="s">
        <v>19</v>
      </c>
      <c r="DNF74" s="21" t="s">
        <v>19</v>
      </c>
      <c r="DNG74" s="21" t="s">
        <v>19</v>
      </c>
      <c r="DNH74" s="21" t="s">
        <v>19</v>
      </c>
      <c r="DNI74" s="21" t="s">
        <v>19</v>
      </c>
      <c r="DNJ74" s="21" t="s">
        <v>19</v>
      </c>
      <c r="DNK74" s="21" t="s">
        <v>19</v>
      </c>
      <c r="DNL74" s="21" t="s">
        <v>19</v>
      </c>
      <c r="DNM74" s="21" t="s">
        <v>19</v>
      </c>
      <c r="DNN74" s="21" t="s">
        <v>19</v>
      </c>
      <c r="DNO74" s="21" t="s">
        <v>19</v>
      </c>
      <c r="DNP74" s="21" t="s">
        <v>19</v>
      </c>
      <c r="DNQ74" s="21" t="s">
        <v>19</v>
      </c>
      <c r="DNR74" s="21" t="s">
        <v>19</v>
      </c>
      <c r="DNS74" s="21" t="s">
        <v>19</v>
      </c>
      <c r="DNT74" s="21" t="s">
        <v>19</v>
      </c>
      <c r="DNU74" s="21" t="s">
        <v>19</v>
      </c>
      <c r="DNV74" s="21" t="s">
        <v>19</v>
      </c>
      <c r="DNW74" s="21" t="s">
        <v>19</v>
      </c>
      <c r="DNX74" s="21" t="s">
        <v>19</v>
      </c>
      <c r="DNY74" s="21" t="s">
        <v>19</v>
      </c>
      <c r="DNZ74" s="21" t="s">
        <v>19</v>
      </c>
      <c r="DOA74" s="21" t="s">
        <v>19</v>
      </c>
      <c r="DOB74" s="21" t="s">
        <v>19</v>
      </c>
      <c r="DOC74" s="21" t="s">
        <v>19</v>
      </c>
      <c r="DOD74" s="21" t="s">
        <v>19</v>
      </c>
      <c r="DOE74" s="21" t="s">
        <v>19</v>
      </c>
      <c r="DOF74" s="21" t="s">
        <v>19</v>
      </c>
      <c r="DOG74" s="21" t="s">
        <v>19</v>
      </c>
      <c r="DOH74" s="21" t="s">
        <v>19</v>
      </c>
      <c r="DOI74" s="21" t="s">
        <v>19</v>
      </c>
      <c r="DOJ74" s="21" t="s">
        <v>19</v>
      </c>
      <c r="DOK74" s="21" t="s">
        <v>19</v>
      </c>
      <c r="DOL74" s="21" t="s">
        <v>19</v>
      </c>
      <c r="DOM74" s="21" t="s">
        <v>19</v>
      </c>
      <c r="DON74" s="21" t="s">
        <v>19</v>
      </c>
      <c r="DOO74" s="21" t="s">
        <v>19</v>
      </c>
      <c r="DOP74" s="21" t="s">
        <v>19</v>
      </c>
      <c r="DOQ74" s="21" t="s">
        <v>19</v>
      </c>
      <c r="DOR74" s="21" t="s">
        <v>19</v>
      </c>
      <c r="DOS74" s="21" t="s">
        <v>19</v>
      </c>
      <c r="DOT74" s="21" t="s">
        <v>19</v>
      </c>
      <c r="DOU74" s="21" t="s">
        <v>19</v>
      </c>
      <c r="DOV74" s="21" t="s">
        <v>19</v>
      </c>
      <c r="DOW74" s="21" t="s">
        <v>19</v>
      </c>
      <c r="DOX74" s="21" t="s">
        <v>19</v>
      </c>
      <c r="DOY74" s="21" t="s">
        <v>19</v>
      </c>
      <c r="DOZ74" s="21" t="s">
        <v>19</v>
      </c>
      <c r="DPA74" s="21" t="s">
        <v>19</v>
      </c>
      <c r="DPB74" s="21" t="s">
        <v>19</v>
      </c>
      <c r="DPC74" s="21" t="s">
        <v>19</v>
      </c>
      <c r="DPD74" s="21" t="s">
        <v>19</v>
      </c>
      <c r="DPE74" s="21" t="s">
        <v>19</v>
      </c>
      <c r="DPF74" s="21" t="s">
        <v>19</v>
      </c>
      <c r="DPG74" s="21" t="s">
        <v>19</v>
      </c>
      <c r="DPH74" s="21" t="s">
        <v>19</v>
      </c>
      <c r="DPI74" s="21" t="s">
        <v>19</v>
      </c>
      <c r="DPJ74" s="21" t="s">
        <v>19</v>
      </c>
      <c r="DPK74" s="21" t="s">
        <v>19</v>
      </c>
      <c r="DPL74" s="21" t="s">
        <v>19</v>
      </c>
      <c r="DPM74" s="21" t="s">
        <v>19</v>
      </c>
      <c r="DPN74" s="21" t="s">
        <v>19</v>
      </c>
      <c r="DPO74" s="21" t="s">
        <v>19</v>
      </c>
      <c r="DPP74" s="21" t="s">
        <v>19</v>
      </c>
      <c r="DPQ74" s="21" t="s">
        <v>19</v>
      </c>
      <c r="DPR74" s="21" t="s">
        <v>19</v>
      </c>
      <c r="DPS74" s="21" t="s">
        <v>19</v>
      </c>
      <c r="DPT74" s="21" t="s">
        <v>19</v>
      </c>
      <c r="DPU74" s="21" t="s">
        <v>19</v>
      </c>
      <c r="DPV74" s="21" t="s">
        <v>19</v>
      </c>
      <c r="DPW74" s="21" t="s">
        <v>19</v>
      </c>
      <c r="DPX74" s="21" t="s">
        <v>19</v>
      </c>
      <c r="DPY74" s="21" t="s">
        <v>19</v>
      </c>
      <c r="DPZ74" s="21" t="s">
        <v>19</v>
      </c>
      <c r="DQA74" s="21" t="s">
        <v>19</v>
      </c>
      <c r="DQB74" s="21" t="s">
        <v>19</v>
      </c>
      <c r="DQC74" s="21" t="s">
        <v>19</v>
      </c>
      <c r="DQD74" s="21" t="s">
        <v>19</v>
      </c>
      <c r="DQE74" s="21" t="s">
        <v>19</v>
      </c>
      <c r="DQF74" s="21" t="s">
        <v>19</v>
      </c>
      <c r="DQG74" s="21" t="s">
        <v>19</v>
      </c>
      <c r="DQH74" s="21" t="s">
        <v>19</v>
      </c>
      <c r="DQI74" s="21" t="s">
        <v>19</v>
      </c>
      <c r="DQJ74" s="21" t="s">
        <v>19</v>
      </c>
      <c r="DQK74" s="21" t="s">
        <v>19</v>
      </c>
      <c r="DQL74" s="21" t="s">
        <v>19</v>
      </c>
      <c r="DQM74" s="21" t="s">
        <v>19</v>
      </c>
      <c r="DQN74" s="21" t="s">
        <v>19</v>
      </c>
      <c r="DQO74" s="21" t="s">
        <v>19</v>
      </c>
      <c r="DQP74" s="21" t="s">
        <v>19</v>
      </c>
      <c r="DQQ74" s="21" t="s">
        <v>19</v>
      </c>
      <c r="DQR74" s="21" t="s">
        <v>19</v>
      </c>
      <c r="DQS74" s="21" t="s">
        <v>19</v>
      </c>
      <c r="DQT74" s="21" t="s">
        <v>19</v>
      </c>
      <c r="DQU74" s="21" t="s">
        <v>19</v>
      </c>
      <c r="DQV74" s="21" t="s">
        <v>19</v>
      </c>
      <c r="DQW74" s="21" t="s">
        <v>19</v>
      </c>
      <c r="DQX74" s="21" t="s">
        <v>19</v>
      </c>
      <c r="DQY74" s="21" t="s">
        <v>19</v>
      </c>
      <c r="DQZ74" s="21" t="s">
        <v>19</v>
      </c>
      <c r="DRA74" s="21" t="s">
        <v>19</v>
      </c>
      <c r="DRB74" s="21" t="s">
        <v>19</v>
      </c>
      <c r="DRC74" s="21" t="s">
        <v>19</v>
      </c>
      <c r="DRD74" s="21" t="s">
        <v>19</v>
      </c>
      <c r="DRE74" s="21" t="s">
        <v>19</v>
      </c>
      <c r="DRF74" s="21" t="s">
        <v>19</v>
      </c>
      <c r="DRG74" s="21" t="s">
        <v>19</v>
      </c>
      <c r="DRH74" s="21" t="s">
        <v>19</v>
      </c>
      <c r="DRI74" s="21" t="s">
        <v>19</v>
      </c>
      <c r="DRJ74" s="21" t="s">
        <v>19</v>
      </c>
      <c r="DRK74" s="21" t="s">
        <v>19</v>
      </c>
      <c r="DRL74" s="21" t="s">
        <v>19</v>
      </c>
      <c r="DRM74" s="21" t="s">
        <v>19</v>
      </c>
      <c r="DRN74" s="21" t="s">
        <v>19</v>
      </c>
      <c r="DRO74" s="21" t="s">
        <v>19</v>
      </c>
      <c r="DRP74" s="21" t="s">
        <v>19</v>
      </c>
      <c r="DRQ74" s="21" t="s">
        <v>19</v>
      </c>
      <c r="DRR74" s="21" t="s">
        <v>19</v>
      </c>
      <c r="DRS74" s="21" t="s">
        <v>19</v>
      </c>
      <c r="DRT74" s="21" t="s">
        <v>19</v>
      </c>
      <c r="DRU74" s="21" t="s">
        <v>19</v>
      </c>
      <c r="DRV74" s="21" t="s">
        <v>19</v>
      </c>
      <c r="DRW74" s="21" t="s">
        <v>19</v>
      </c>
      <c r="DRX74" s="21" t="s">
        <v>19</v>
      </c>
      <c r="DRY74" s="21" t="s">
        <v>19</v>
      </c>
      <c r="DRZ74" s="21" t="s">
        <v>19</v>
      </c>
      <c r="DSA74" s="21" t="s">
        <v>19</v>
      </c>
      <c r="DSB74" s="21" t="s">
        <v>19</v>
      </c>
      <c r="DSC74" s="21" t="s">
        <v>19</v>
      </c>
      <c r="DSD74" s="21" t="s">
        <v>19</v>
      </c>
      <c r="DSE74" s="21" t="s">
        <v>19</v>
      </c>
      <c r="DSF74" s="21" t="s">
        <v>19</v>
      </c>
      <c r="DSG74" s="21" t="s">
        <v>19</v>
      </c>
      <c r="DSH74" s="21" t="s">
        <v>19</v>
      </c>
      <c r="DSI74" s="21" t="s">
        <v>19</v>
      </c>
      <c r="DSJ74" s="21" t="s">
        <v>19</v>
      </c>
      <c r="DSK74" s="21" t="s">
        <v>19</v>
      </c>
      <c r="DSL74" s="21" t="s">
        <v>19</v>
      </c>
      <c r="DSM74" s="21" t="s">
        <v>19</v>
      </c>
      <c r="DSN74" s="21" t="s">
        <v>19</v>
      </c>
      <c r="DSO74" s="21" t="s">
        <v>19</v>
      </c>
      <c r="DSP74" s="21" t="s">
        <v>19</v>
      </c>
      <c r="DSQ74" s="21" t="s">
        <v>19</v>
      </c>
      <c r="DSR74" s="21" t="s">
        <v>19</v>
      </c>
      <c r="DSS74" s="21" t="s">
        <v>19</v>
      </c>
      <c r="DST74" s="21" t="s">
        <v>19</v>
      </c>
      <c r="DSU74" s="21" t="s">
        <v>19</v>
      </c>
      <c r="DSV74" s="21" t="s">
        <v>19</v>
      </c>
      <c r="DSW74" s="21" t="s">
        <v>19</v>
      </c>
      <c r="DSX74" s="21" t="s">
        <v>19</v>
      </c>
      <c r="DSY74" s="21" t="s">
        <v>19</v>
      </c>
      <c r="DSZ74" s="21" t="s">
        <v>19</v>
      </c>
      <c r="DTA74" s="21" t="s">
        <v>19</v>
      </c>
      <c r="DTB74" s="21" t="s">
        <v>19</v>
      </c>
      <c r="DTC74" s="21" t="s">
        <v>19</v>
      </c>
      <c r="DTD74" s="21" t="s">
        <v>19</v>
      </c>
      <c r="DTE74" s="21" t="s">
        <v>19</v>
      </c>
      <c r="DTF74" s="21" t="s">
        <v>19</v>
      </c>
      <c r="DTG74" s="21" t="s">
        <v>19</v>
      </c>
      <c r="DTH74" s="21" t="s">
        <v>19</v>
      </c>
      <c r="DTI74" s="21" t="s">
        <v>19</v>
      </c>
      <c r="DTJ74" s="21" t="s">
        <v>19</v>
      </c>
      <c r="DTK74" s="21" t="s">
        <v>19</v>
      </c>
      <c r="DTL74" s="21" t="s">
        <v>19</v>
      </c>
      <c r="DTM74" s="21" t="s">
        <v>19</v>
      </c>
      <c r="DTN74" s="21" t="s">
        <v>19</v>
      </c>
      <c r="DTO74" s="21" t="s">
        <v>19</v>
      </c>
      <c r="DTP74" s="21" t="s">
        <v>19</v>
      </c>
      <c r="DTQ74" s="21" t="s">
        <v>19</v>
      </c>
      <c r="DTR74" s="21" t="s">
        <v>19</v>
      </c>
      <c r="DTS74" s="21" t="s">
        <v>19</v>
      </c>
      <c r="DTT74" s="21" t="s">
        <v>19</v>
      </c>
      <c r="DTU74" s="21" t="s">
        <v>19</v>
      </c>
      <c r="DTV74" s="21" t="s">
        <v>19</v>
      </c>
      <c r="DTW74" s="21" t="s">
        <v>19</v>
      </c>
      <c r="DTX74" s="21" t="s">
        <v>19</v>
      </c>
      <c r="DTY74" s="21" t="s">
        <v>19</v>
      </c>
      <c r="DTZ74" s="21" t="s">
        <v>19</v>
      </c>
      <c r="DUA74" s="21" t="s">
        <v>19</v>
      </c>
      <c r="DUB74" s="21" t="s">
        <v>19</v>
      </c>
      <c r="DUC74" s="21" t="s">
        <v>19</v>
      </c>
      <c r="DUD74" s="21" t="s">
        <v>19</v>
      </c>
      <c r="DUE74" s="21" t="s">
        <v>19</v>
      </c>
      <c r="DUF74" s="21" t="s">
        <v>19</v>
      </c>
      <c r="DUG74" s="21" t="s">
        <v>19</v>
      </c>
      <c r="DUH74" s="21" t="s">
        <v>19</v>
      </c>
      <c r="DUI74" s="21" t="s">
        <v>19</v>
      </c>
      <c r="DUJ74" s="21" t="s">
        <v>19</v>
      </c>
      <c r="DUK74" s="21" t="s">
        <v>19</v>
      </c>
      <c r="DUL74" s="21" t="s">
        <v>19</v>
      </c>
      <c r="DUM74" s="21" t="s">
        <v>19</v>
      </c>
      <c r="DUN74" s="21" t="s">
        <v>19</v>
      </c>
      <c r="DUO74" s="21" t="s">
        <v>19</v>
      </c>
      <c r="DUP74" s="21" t="s">
        <v>19</v>
      </c>
      <c r="DUQ74" s="21" t="s">
        <v>19</v>
      </c>
      <c r="DUR74" s="21" t="s">
        <v>19</v>
      </c>
      <c r="DUS74" s="21" t="s">
        <v>19</v>
      </c>
      <c r="DUT74" s="21" t="s">
        <v>19</v>
      </c>
      <c r="DUU74" s="21" t="s">
        <v>19</v>
      </c>
      <c r="DUV74" s="21" t="s">
        <v>19</v>
      </c>
      <c r="DUW74" s="21" t="s">
        <v>19</v>
      </c>
      <c r="DUX74" s="21" t="s">
        <v>19</v>
      </c>
      <c r="DUY74" s="21" t="s">
        <v>19</v>
      </c>
      <c r="DUZ74" s="21" t="s">
        <v>19</v>
      </c>
      <c r="DVA74" s="21" t="s">
        <v>19</v>
      </c>
      <c r="DVB74" s="21" t="s">
        <v>19</v>
      </c>
      <c r="DVC74" s="21" t="s">
        <v>19</v>
      </c>
      <c r="DVD74" s="21" t="s">
        <v>19</v>
      </c>
      <c r="DVE74" s="21" t="s">
        <v>19</v>
      </c>
      <c r="DVF74" s="21" t="s">
        <v>19</v>
      </c>
      <c r="DVG74" s="21" t="s">
        <v>19</v>
      </c>
      <c r="DVH74" s="21" t="s">
        <v>19</v>
      </c>
      <c r="DVI74" s="21" t="s">
        <v>19</v>
      </c>
      <c r="DVJ74" s="21" t="s">
        <v>19</v>
      </c>
      <c r="DVK74" s="21" t="s">
        <v>19</v>
      </c>
      <c r="DVL74" s="21" t="s">
        <v>19</v>
      </c>
      <c r="DVM74" s="21" t="s">
        <v>19</v>
      </c>
      <c r="DVN74" s="21" t="s">
        <v>19</v>
      </c>
      <c r="DVO74" s="21" t="s">
        <v>19</v>
      </c>
      <c r="DVP74" s="21" t="s">
        <v>19</v>
      </c>
      <c r="DVQ74" s="21" t="s">
        <v>19</v>
      </c>
      <c r="DVR74" s="21" t="s">
        <v>19</v>
      </c>
      <c r="DVS74" s="21" t="s">
        <v>19</v>
      </c>
      <c r="DVT74" s="21" t="s">
        <v>19</v>
      </c>
      <c r="DVU74" s="21" t="s">
        <v>19</v>
      </c>
      <c r="DVV74" s="21" t="s">
        <v>19</v>
      </c>
      <c r="DVW74" s="21" t="s">
        <v>19</v>
      </c>
      <c r="DVX74" s="21" t="s">
        <v>19</v>
      </c>
      <c r="DVY74" s="21" t="s">
        <v>19</v>
      </c>
      <c r="DVZ74" s="21" t="s">
        <v>19</v>
      </c>
      <c r="DWA74" s="21" t="s">
        <v>19</v>
      </c>
      <c r="DWB74" s="21" t="s">
        <v>19</v>
      </c>
      <c r="DWC74" s="21" t="s">
        <v>19</v>
      </c>
      <c r="DWD74" s="21" t="s">
        <v>19</v>
      </c>
      <c r="DWE74" s="21" t="s">
        <v>19</v>
      </c>
      <c r="DWF74" s="21" t="s">
        <v>19</v>
      </c>
      <c r="DWG74" s="21" t="s">
        <v>19</v>
      </c>
      <c r="DWH74" s="21" t="s">
        <v>19</v>
      </c>
      <c r="DWI74" s="21" t="s">
        <v>19</v>
      </c>
      <c r="DWJ74" s="21" t="s">
        <v>19</v>
      </c>
      <c r="DWK74" s="21" t="s">
        <v>19</v>
      </c>
      <c r="DWL74" s="21" t="s">
        <v>19</v>
      </c>
      <c r="DWM74" s="21" t="s">
        <v>19</v>
      </c>
      <c r="DWN74" s="21" t="s">
        <v>19</v>
      </c>
      <c r="DWO74" s="21" t="s">
        <v>19</v>
      </c>
      <c r="DWP74" s="21" t="s">
        <v>19</v>
      </c>
      <c r="DWQ74" s="21" t="s">
        <v>19</v>
      </c>
      <c r="DWR74" s="21" t="s">
        <v>19</v>
      </c>
      <c r="DWS74" s="21" t="s">
        <v>19</v>
      </c>
      <c r="DWT74" s="21" t="s">
        <v>19</v>
      </c>
      <c r="DWU74" s="21" t="s">
        <v>19</v>
      </c>
      <c r="DWV74" s="21" t="s">
        <v>19</v>
      </c>
      <c r="DWW74" s="21" t="s">
        <v>19</v>
      </c>
      <c r="DWX74" s="21" t="s">
        <v>19</v>
      </c>
      <c r="DWY74" s="21" t="s">
        <v>19</v>
      </c>
      <c r="DWZ74" s="21" t="s">
        <v>19</v>
      </c>
      <c r="DXA74" s="21" t="s">
        <v>19</v>
      </c>
      <c r="DXB74" s="21" t="s">
        <v>19</v>
      </c>
      <c r="DXC74" s="21" t="s">
        <v>19</v>
      </c>
      <c r="DXD74" s="21" t="s">
        <v>19</v>
      </c>
      <c r="DXE74" s="21" t="s">
        <v>19</v>
      </c>
      <c r="DXF74" s="21" t="s">
        <v>19</v>
      </c>
      <c r="DXG74" s="21" t="s">
        <v>19</v>
      </c>
      <c r="DXH74" s="21" t="s">
        <v>19</v>
      </c>
      <c r="DXI74" s="21" t="s">
        <v>19</v>
      </c>
      <c r="DXJ74" s="21" t="s">
        <v>19</v>
      </c>
      <c r="DXK74" s="21" t="s">
        <v>19</v>
      </c>
      <c r="DXL74" s="21" t="s">
        <v>19</v>
      </c>
      <c r="DXM74" s="21" t="s">
        <v>19</v>
      </c>
      <c r="DXN74" s="21" t="s">
        <v>19</v>
      </c>
      <c r="DXO74" s="21" t="s">
        <v>19</v>
      </c>
      <c r="DXP74" s="21" t="s">
        <v>19</v>
      </c>
      <c r="DXQ74" s="21" t="s">
        <v>19</v>
      </c>
      <c r="DXR74" s="21" t="s">
        <v>19</v>
      </c>
      <c r="DXS74" s="21" t="s">
        <v>19</v>
      </c>
      <c r="DXT74" s="21" t="s">
        <v>19</v>
      </c>
      <c r="DXU74" s="21" t="s">
        <v>19</v>
      </c>
      <c r="DXV74" s="21" t="s">
        <v>19</v>
      </c>
      <c r="DXW74" s="21" t="s">
        <v>19</v>
      </c>
      <c r="DXX74" s="21" t="s">
        <v>19</v>
      </c>
      <c r="DXY74" s="21" t="s">
        <v>19</v>
      </c>
      <c r="DXZ74" s="21" t="s">
        <v>19</v>
      </c>
      <c r="DYA74" s="21" t="s">
        <v>19</v>
      </c>
      <c r="DYB74" s="21" t="s">
        <v>19</v>
      </c>
      <c r="DYC74" s="21" t="s">
        <v>19</v>
      </c>
      <c r="DYD74" s="21" t="s">
        <v>19</v>
      </c>
      <c r="DYE74" s="21" t="s">
        <v>19</v>
      </c>
      <c r="DYF74" s="21" t="s">
        <v>19</v>
      </c>
      <c r="DYG74" s="21" t="s">
        <v>19</v>
      </c>
      <c r="DYH74" s="21" t="s">
        <v>19</v>
      </c>
      <c r="DYI74" s="21" t="s">
        <v>19</v>
      </c>
      <c r="DYJ74" s="21" t="s">
        <v>19</v>
      </c>
      <c r="DYK74" s="21" t="s">
        <v>19</v>
      </c>
      <c r="DYL74" s="21" t="s">
        <v>19</v>
      </c>
      <c r="DYM74" s="21" t="s">
        <v>19</v>
      </c>
      <c r="DYN74" s="21" t="s">
        <v>19</v>
      </c>
      <c r="DYO74" s="21" t="s">
        <v>19</v>
      </c>
      <c r="DYP74" s="21" t="s">
        <v>19</v>
      </c>
      <c r="DYQ74" s="21" t="s">
        <v>19</v>
      </c>
      <c r="DYR74" s="21" t="s">
        <v>19</v>
      </c>
      <c r="DYS74" s="21" t="s">
        <v>19</v>
      </c>
      <c r="DYT74" s="21" t="s">
        <v>19</v>
      </c>
      <c r="DYU74" s="21" t="s">
        <v>19</v>
      </c>
      <c r="DYV74" s="21" t="s">
        <v>19</v>
      </c>
      <c r="DYW74" s="21" t="s">
        <v>19</v>
      </c>
      <c r="DYX74" s="21" t="s">
        <v>19</v>
      </c>
      <c r="DYY74" s="21" t="s">
        <v>19</v>
      </c>
      <c r="DYZ74" s="21" t="s">
        <v>19</v>
      </c>
      <c r="DZA74" s="21" t="s">
        <v>19</v>
      </c>
      <c r="DZB74" s="21" t="s">
        <v>19</v>
      </c>
      <c r="DZC74" s="21" t="s">
        <v>19</v>
      </c>
      <c r="DZD74" s="21" t="s">
        <v>19</v>
      </c>
      <c r="DZE74" s="21" t="s">
        <v>19</v>
      </c>
      <c r="DZF74" s="21" t="s">
        <v>19</v>
      </c>
      <c r="DZG74" s="21" t="s">
        <v>19</v>
      </c>
      <c r="DZH74" s="21" t="s">
        <v>19</v>
      </c>
      <c r="DZI74" s="21" t="s">
        <v>19</v>
      </c>
      <c r="DZJ74" s="21" t="s">
        <v>19</v>
      </c>
      <c r="DZK74" s="21" t="s">
        <v>19</v>
      </c>
      <c r="DZL74" s="21" t="s">
        <v>19</v>
      </c>
      <c r="DZM74" s="21" t="s">
        <v>19</v>
      </c>
      <c r="DZN74" s="21" t="s">
        <v>19</v>
      </c>
      <c r="DZO74" s="21" t="s">
        <v>19</v>
      </c>
      <c r="DZP74" s="21" t="s">
        <v>19</v>
      </c>
      <c r="DZQ74" s="21" t="s">
        <v>19</v>
      </c>
      <c r="DZR74" s="21" t="s">
        <v>19</v>
      </c>
      <c r="DZS74" s="21" t="s">
        <v>19</v>
      </c>
      <c r="DZT74" s="21" t="s">
        <v>19</v>
      </c>
      <c r="DZU74" s="21" t="s">
        <v>19</v>
      </c>
      <c r="DZV74" s="21" t="s">
        <v>19</v>
      </c>
      <c r="DZW74" s="21" t="s">
        <v>19</v>
      </c>
      <c r="DZX74" s="21" t="s">
        <v>19</v>
      </c>
      <c r="DZY74" s="21" t="s">
        <v>19</v>
      </c>
      <c r="DZZ74" s="21" t="s">
        <v>19</v>
      </c>
      <c r="EAA74" s="21" t="s">
        <v>19</v>
      </c>
      <c r="EAB74" s="21" t="s">
        <v>19</v>
      </c>
      <c r="EAC74" s="21" t="s">
        <v>19</v>
      </c>
      <c r="EAD74" s="21" t="s">
        <v>19</v>
      </c>
      <c r="EAE74" s="21" t="s">
        <v>19</v>
      </c>
      <c r="EAF74" s="21" t="s">
        <v>19</v>
      </c>
      <c r="EAG74" s="21" t="s">
        <v>19</v>
      </c>
      <c r="EAH74" s="21" t="s">
        <v>19</v>
      </c>
      <c r="EAI74" s="21" t="s">
        <v>19</v>
      </c>
      <c r="EAJ74" s="21" t="s">
        <v>19</v>
      </c>
      <c r="EAK74" s="21" t="s">
        <v>19</v>
      </c>
      <c r="EAL74" s="21" t="s">
        <v>19</v>
      </c>
      <c r="EAM74" s="21" t="s">
        <v>19</v>
      </c>
      <c r="EAN74" s="21" t="s">
        <v>19</v>
      </c>
      <c r="EAO74" s="21" t="s">
        <v>19</v>
      </c>
      <c r="EAP74" s="21" t="s">
        <v>19</v>
      </c>
      <c r="EAQ74" s="21" t="s">
        <v>19</v>
      </c>
      <c r="EAR74" s="21" t="s">
        <v>19</v>
      </c>
      <c r="EAS74" s="21" t="s">
        <v>19</v>
      </c>
      <c r="EAT74" s="21" t="s">
        <v>19</v>
      </c>
      <c r="EAU74" s="21" t="s">
        <v>19</v>
      </c>
      <c r="EAV74" s="21" t="s">
        <v>19</v>
      </c>
      <c r="EAW74" s="21" t="s">
        <v>19</v>
      </c>
      <c r="EAX74" s="21" t="s">
        <v>19</v>
      </c>
      <c r="EAY74" s="21" t="s">
        <v>19</v>
      </c>
      <c r="EAZ74" s="21" t="s">
        <v>19</v>
      </c>
      <c r="EBA74" s="21" t="s">
        <v>19</v>
      </c>
      <c r="EBB74" s="21" t="s">
        <v>19</v>
      </c>
      <c r="EBC74" s="21" t="s">
        <v>19</v>
      </c>
      <c r="EBD74" s="21" t="s">
        <v>19</v>
      </c>
      <c r="EBE74" s="21" t="s">
        <v>19</v>
      </c>
      <c r="EBF74" s="21" t="s">
        <v>19</v>
      </c>
      <c r="EBG74" s="21" t="s">
        <v>19</v>
      </c>
      <c r="EBH74" s="21" t="s">
        <v>19</v>
      </c>
      <c r="EBI74" s="21" t="s">
        <v>19</v>
      </c>
      <c r="EBJ74" s="21" t="s">
        <v>19</v>
      </c>
      <c r="EBK74" s="21" t="s">
        <v>19</v>
      </c>
      <c r="EBL74" s="21" t="s">
        <v>19</v>
      </c>
      <c r="EBM74" s="21" t="s">
        <v>19</v>
      </c>
      <c r="EBN74" s="21" t="s">
        <v>19</v>
      </c>
      <c r="EBO74" s="21" t="s">
        <v>19</v>
      </c>
      <c r="EBP74" s="21" t="s">
        <v>19</v>
      </c>
      <c r="EBQ74" s="21" t="s">
        <v>19</v>
      </c>
      <c r="EBR74" s="21" t="s">
        <v>19</v>
      </c>
      <c r="EBS74" s="21" t="s">
        <v>19</v>
      </c>
      <c r="EBT74" s="21" t="s">
        <v>19</v>
      </c>
      <c r="EBU74" s="21" t="s">
        <v>19</v>
      </c>
      <c r="EBV74" s="21" t="s">
        <v>19</v>
      </c>
      <c r="EBW74" s="21" t="s">
        <v>19</v>
      </c>
      <c r="EBX74" s="21" t="s">
        <v>19</v>
      </c>
      <c r="EBY74" s="21" t="s">
        <v>19</v>
      </c>
      <c r="EBZ74" s="21" t="s">
        <v>19</v>
      </c>
      <c r="ECA74" s="21" t="s">
        <v>19</v>
      </c>
      <c r="ECB74" s="21" t="s">
        <v>19</v>
      </c>
      <c r="ECC74" s="21" t="s">
        <v>19</v>
      </c>
      <c r="ECD74" s="21" t="s">
        <v>19</v>
      </c>
      <c r="ECE74" s="21" t="s">
        <v>19</v>
      </c>
      <c r="ECF74" s="21" t="s">
        <v>19</v>
      </c>
      <c r="ECG74" s="21" t="s">
        <v>19</v>
      </c>
      <c r="ECH74" s="21" t="s">
        <v>19</v>
      </c>
      <c r="ECI74" s="21" t="s">
        <v>19</v>
      </c>
      <c r="ECJ74" s="21" t="s">
        <v>19</v>
      </c>
      <c r="ECK74" s="21" t="s">
        <v>19</v>
      </c>
      <c r="ECL74" s="21" t="s">
        <v>19</v>
      </c>
      <c r="ECM74" s="21" t="s">
        <v>19</v>
      </c>
      <c r="ECN74" s="21" t="s">
        <v>19</v>
      </c>
      <c r="ECO74" s="21" t="s">
        <v>19</v>
      </c>
      <c r="ECP74" s="21" t="s">
        <v>19</v>
      </c>
      <c r="ECQ74" s="21" t="s">
        <v>19</v>
      </c>
      <c r="ECR74" s="21" t="s">
        <v>19</v>
      </c>
      <c r="ECS74" s="21" t="s">
        <v>19</v>
      </c>
      <c r="ECT74" s="21" t="s">
        <v>19</v>
      </c>
      <c r="ECU74" s="21" t="s">
        <v>19</v>
      </c>
      <c r="ECV74" s="21" t="s">
        <v>19</v>
      </c>
      <c r="ECW74" s="21" t="s">
        <v>19</v>
      </c>
      <c r="ECX74" s="21" t="s">
        <v>19</v>
      </c>
      <c r="ECY74" s="21" t="s">
        <v>19</v>
      </c>
      <c r="ECZ74" s="21" t="s">
        <v>19</v>
      </c>
      <c r="EDA74" s="21" t="s">
        <v>19</v>
      </c>
      <c r="EDB74" s="21" t="s">
        <v>19</v>
      </c>
      <c r="EDC74" s="21" t="s">
        <v>19</v>
      </c>
      <c r="EDD74" s="21" t="s">
        <v>19</v>
      </c>
      <c r="EDE74" s="21" t="s">
        <v>19</v>
      </c>
      <c r="EDF74" s="21" t="s">
        <v>19</v>
      </c>
      <c r="EDG74" s="21" t="s">
        <v>19</v>
      </c>
      <c r="EDH74" s="21" t="s">
        <v>19</v>
      </c>
      <c r="EDI74" s="21" t="s">
        <v>19</v>
      </c>
      <c r="EDJ74" s="21" t="s">
        <v>19</v>
      </c>
      <c r="EDK74" s="21" t="s">
        <v>19</v>
      </c>
      <c r="EDL74" s="21" t="s">
        <v>19</v>
      </c>
      <c r="EDM74" s="21" t="s">
        <v>19</v>
      </c>
      <c r="EDN74" s="21" t="s">
        <v>19</v>
      </c>
      <c r="EDO74" s="21" t="s">
        <v>19</v>
      </c>
      <c r="EDP74" s="21" t="s">
        <v>19</v>
      </c>
      <c r="EDQ74" s="21" t="s">
        <v>19</v>
      </c>
      <c r="EDR74" s="21" t="s">
        <v>19</v>
      </c>
      <c r="EDS74" s="21" t="s">
        <v>19</v>
      </c>
      <c r="EDT74" s="21" t="s">
        <v>19</v>
      </c>
      <c r="EDU74" s="21" t="s">
        <v>19</v>
      </c>
      <c r="EDV74" s="21" t="s">
        <v>19</v>
      </c>
      <c r="EDW74" s="21" t="s">
        <v>19</v>
      </c>
      <c r="EDX74" s="21" t="s">
        <v>19</v>
      </c>
      <c r="EDY74" s="21" t="s">
        <v>19</v>
      </c>
      <c r="EDZ74" s="21" t="s">
        <v>19</v>
      </c>
      <c r="EEA74" s="21" t="s">
        <v>19</v>
      </c>
      <c r="EEB74" s="21" t="s">
        <v>19</v>
      </c>
      <c r="EEC74" s="21" t="s">
        <v>19</v>
      </c>
      <c r="EED74" s="21" t="s">
        <v>19</v>
      </c>
      <c r="EEE74" s="21" t="s">
        <v>19</v>
      </c>
      <c r="EEF74" s="21" t="s">
        <v>19</v>
      </c>
      <c r="EEG74" s="21" t="s">
        <v>19</v>
      </c>
      <c r="EEH74" s="21" t="s">
        <v>19</v>
      </c>
      <c r="EEI74" s="21" t="s">
        <v>19</v>
      </c>
      <c r="EEJ74" s="21" t="s">
        <v>19</v>
      </c>
      <c r="EEK74" s="21" t="s">
        <v>19</v>
      </c>
      <c r="EEL74" s="21" t="s">
        <v>19</v>
      </c>
      <c r="EEM74" s="21" t="s">
        <v>19</v>
      </c>
      <c r="EEN74" s="21" t="s">
        <v>19</v>
      </c>
      <c r="EEO74" s="21" t="s">
        <v>19</v>
      </c>
      <c r="EEP74" s="21" t="s">
        <v>19</v>
      </c>
      <c r="EEQ74" s="21" t="s">
        <v>19</v>
      </c>
      <c r="EER74" s="21" t="s">
        <v>19</v>
      </c>
      <c r="EES74" s="21" t="s">
        <v>19</v>
      </c>
      <c r="EET74" s="21" t="s">
        <v>19</v>
      </c>
      <c r="EEU74" s="21" t="s">
        <v>19</v>
      </c>
      <c r="EEV74" s="21" t="s">
        <v>19</v>
      </c>
      <c r="EEW74" s="21" t="s">
        <v>19</v>
      </c>
      <c r="EEX74" s="21" t="s">
        <v>19</v>
      </c>
      <c r="EEY74" s="21" t="s">
        <v>19</v>
      </c>
      <c r="EEZ74" s="21" t="s">
        <v>19</v>
      </c>
      <c r="EFA74" s="21" t="s">
        <v>19</v>
      </c>
      <c r="EFB74" s="21" t="s">
        <v>19</v>
      </c>
      <c r="EFC74" s="21" t="s">
        <v>19</v>
      </c>
      <c r="EFD74" s="21" t="s">
        <v>19</v>
      </c>
      <c r="EFE74" s="21" t="s">
        <v>19</v>
      </c>
      <c r="EFF74" s="21" t="s">
        <v>19</v>
      </c>
      <c r="EFG74" s="21" t="s">
        <v>19</v>
      </c>
      <c r="EFH74" s="21" t="s">
        <v>19</v>
      </c>
      <c r="EFI74" s="21" t="s">
        <v>19</v>
      </c>
      <c r="EFJ74" s="21" t="s">
        <v>19</v>
      </c>
      <c r="EFK74" s="21" t="s">
        <v>19</v>
      </c>
      <c r="EFL74" s="21" t="s">
        <v>19</v>
      </c>
      <c r="EFM74" s="21" t="s">
        <v>19</v>
      </c>
      <c r="EFN74" s="21" t="s">
        <v>19</v>
      </c>
      <c r="EFO74" s="21" t="s">
        <v>19</v>
      </c>
      <c r="EFP74" s="21" t="s">
        <v>19</v>
      </c>
      <c r="EFQ74" s="21" t="s">
        <v>19</v>
      </c>
      <c r="EFR74" s="21" t="s">
        <v>19</v>
      </c>
      <c r="EFS74" s="21" t="s">
        <v>19</v>
      </c>
      <c r="EFT74" s="21" t="s">
        <v>19</v>
      </c>
      <c r="EFU74" s="21" t="s">
        <v>19</v>
      </c>
      <c r="EFV74" s="21" t="s">
        <v>19</v>
      </c>
      <c r="EFW74" s="21" t="s">
        <v>19</v>
      </c>
      <c r="EFX74" s="21" t="s">
        <v>19</v>
      </c>
      <c r="EFY74" s="21" t="s">
        <v>19</v>
      </c>
      <c r="EFZ74" s="21" t="s">
        <v>19</v>
      </c>
      <c r="EGA74" s="21" t="s">
        <v>19</v>
      </c>
      <c r="EGB74" s="21" t="s">
        <v>19</v>
      </c>
      <c r="EGC74" s="21" t="s">
        <v>19</v>
      </c>
      <c r="EGD74" s="21" t="s">
        <v>19</v>
      </c>
      <c r="EGE74" s="21" t="s">
        <v>19</v>
      </c>
      <c r="EGF74" s="21" t="s">
        <v>19</v>
      </c>
      <c r="EGG74" s="21" t="s">
        <v>19</v>
      </c>
      <c r="EGH74" s="21" t="s">
        <v>19</v>
      </c>
      <c r="EGI74" s="21" t="s">
        <v>19</v>
      </c>
      <c r="EGJ74" s="21" t="s">
        <v>19</v>
      </c>
      <c r="EGK74" s="21" t="s">
        <v>19</v>
      </c>
      <c r="EGL74" s="21" t="s">
        <v>19</v>
      </c>
      <c r="EGM74" s="21" t="s">
        <v>19</v>
      </c>
      <c r="EGN74" s="21" t="s">
        <v>19</v>
      </c>
      <c r="EGO74" s="21" t="s">
        <v>19</v>
      </c>
      <c r="EGP74" s="21" t="s">
        <v>19</v>
      </c>
      <c r="EGQ74" s="21" t="s">
        <v>19</v>
      </c>
      <c r="EGR74" s="21" t="s">
        <v>19</v>
      </c>
      <c r="EGS74" s="21" t="s">
        <v>19</v>
      </c>
      <c r="EGT74" s="21" t="s">
        <v>19</v>
      </c>
      <c r="EGU74" s="21" t="s">
        <v>19</v>
      </c>
      <c r="EGV74" s="21" t="s">
        <v>19</v>
      </c>
      <c r="EGW74" s="21" t="s">
        <v>19</v>
      </c>
      <c r="EGX74" s="21" t="s">
        <v>19</v>
      </c>
      <c r="EGY74" s="21" t="s">
        <v>19</v>
      </c>
      <c r="EGZ74" s="21" t="s">
        <v>19</v>
      </c>
      <c r="EHA74" s="21" t="s">
        <v>19</v>
      </c>
      <c r="EHB74" s="21" t="s">
        <v>19</v>
      </c>
      <c r="EHC74" s="21" t="s">
        <v>19</v>
      </c>
      <c r="EHD74" s="21" t="s">
        <v>19</v>
      </c>
      <c r="EHE74" s="21" t="s">
        <v>19</v>
      </c>
      <c r="EHF74" s="21" t="s">
        <v>19</v>
      </c>
      <c r="EHG74" s="21" t="s">
        <v>19</v>
      </c>
      <c r="EHH74" s="21" t="s">
        <v>19</v>
      </c>
      <c r="EHI74" s="21" t="s">
        <v>19</v>
      </c>
      <c r="EHJ74" s="21" t="s">
        <v>19</v>
      </c>
      <c r="EHK74" s="21" t="s">
        <v>19</v>
      </c>
      <c r="EHL74" s="21" t="s">
        <v>19</v>
      </c>
      <c r="EHM74" s="21" t="s">
        <v>19</v>
      </c>
      <c r="EHN74" s="21" t="s">
        <v>19</v>
      </c>
      <c r="EHO74" s="21" t="s">
        <v>19</v>
      </c>
      <c r="EHP74" s="21" t="s">
        <v>19</v>
      </c>
      <c r="EHQ74" s="21" t="s">
        <v>19</v>
      </c>
      <c r="EHR74" s="21" t="s">
        <v>19</v>
      </c>
      <c r="EHS74" s="21" t="s">
        <v>19</v>
      </c>
      <c r="EHT74" s="21" t="s">
        <v>19</v>
      </c>
      <c r="EHU74" s="21" t="s">
        <v>19</v>
      </c>
      <c r="EHV74" s="21" t="s">
        <v>19</v>
      </c>
      <c r="EHW74" s="21" t="s">
        <v>19</v>
      </c>
      <c r="EHX74" s="21" t="s">
        <v>19</v>
      </c>
      <c r="EHY74" s="21" t="s">
        <v>19</v>
      </c>
      <c r="EHZ74" s="21" t="s">
        <v>19</v>
      </c>
      <c r="EIA74" s="21" t="s">
        <v>19</v>
      </c>
      <c r="EIB74" s="21" t="s">
        <v>19</v>
      </c>
      <c r="EIC74" s="21" t="s">
        <v>19</v>
      </c>
      <c r="EID74" s="21" t="s">
        <v>19</v>
      </c>
      <c r="EIE74" s="21" t="s">
        <v>19</v>
      </c>
      <c r="EIF74" s="21" t="s">
        <v>19</v>
      </c>
      <c r="EIG74" s="21" t="s">
        <v>19</v>
      </c>
      <c r="EIH74" s="21" t="s">
        <v>19</v>
      </c>
      <c r="EII74" s="21" t="s">
        <v>19</v>
      </c>
      <c r="EIJ74" s="21" t="s">
        <v>19</v>
      </c>
      <c r="EIK74" s="21" t="s">
        <v>19</v>
      </c>
      <c r="EIL74" s="21" t="s">
        <v>19</v>
      </c>
      <c r="EIM74" s="21" t="s">
        <v>19</v>
      </c>
      <c r="EIN74" s="21" t="s">
        <v>19</v>
      </c>
      <c r="EIO74" s="21" t="s">
        <v>19</v>
      </c>
      <c r="EIP74" s="21" t="s">
        <v>19</v>
      </c>
      <c r="EIQ74" s="21" t="s">
        <v>19</v>
      </c>
      <c r="EIR74" s="21" t="s">
        <v>19</v>
      </c>
      <c r="EIS74" s="21" t="s">
        <v>19</v>
      </c>
      <c r="EIT74" s="21" t="s">
        <v>19</v>
      </c>
      <c r="EIU74" s="21" t="s">
        <v>19</v>
      </c>
      <c r="EIV74" s="21" t="s">
        <v>19</v>
      </c>
      <c r="EIW74" s="21" t="s">
        <v>19</v>
      </c>
      <c r="EIX74" s="21" t="s">
        <v>19</v>
      </c>
      <c r="EIY74" s="21" t="s">
        <v>19</v>
      </c>
      <c r="EIZ74" s="21" t="s">
        <v>19</v>
      </c>
      <c r="EJA74" s="21" t="s">
        <v>19</v>
      </c>
      <c r="EJB74" s="21" t="s">
        <v>19</v>
      </c>
      <c r="EJC74" s="21" t="s">
        <v>19</v>
      </c>
      <c r="EJD74" s="21" t="s">
        <v>19</v>
      </c>
      <c r="EJE74" s="21" t="s">
        <v>19</v>
      </c>
      <c r="EJF74" s="21" t="s">
        <v>19</v>
      </c>
      <c r="EJG74" s="21" t="s">
        <v>19</v>
      </c>
      <c r="EJH74" s="21" t="s">
        <v>19</v>
      </c>
      <c r="EJI74" s="21" t="s">
        <v>19</v>
      </c>
      <c r="EJJ74" s="21" t="s">
        <v>19</v>
      </c>
      <c r="EJK74" s="21" t="s">
        <v>19</v>
      </c>
      <c r="EJL74" s="21" t="s">
        <v>19</v>
      </c>
      <c r="EJM74" s="21" t="s">
        <v>19</v>
      </c>
      <c r="EJN74" s="21" t="s">
        <v>19</v>
      </c>
      <c r="EJO74" s="21" t="s">
        <v>19</v>
      </c>
      <c r="EJP74" s="21" t="s">
        <v>19</v>
      </c>
      <c r="EJQ74" s="21" t="s">
        <v>19</v>
      </c>
      <c r="EJR74" s="21" t="s">
        <v>19</v>
      </c>
      <c r="EJS74" s="21" t="s">
        <v>19</v>
      </c>
      <c r="EJT74" s="21" t="s">
        <v>19</v>
      </c>
      <c r="EJU74" s="21" t="s">
        <v>19</v>
      </c>
      <c r="EJV74" s="21" t="s">
        <v>19</v>
      </c>
      <c r="EJW74" s="21" t="s">
        <v>19</v>
      </c>
      <c r="EJX74" s="21" t="s">
        <v>19</v>
      </c>
      <c r="EJY74" s="21" t="s">
        <v>19</v>
      </c>
      <c r="EJZ74" s="21" t="s">
        <v>19</v>
      </c>
      <c r="EKA74" s="21" t="s">
        <v>19</v>
      </c>
      <c r="EKB74" s="21" t="s">
        <v>19</v>
      </c>
      <c r="EKC74" s="21" t="s">
        <v>19</v>
      </c>
      <c r="EKD74" s="21" t="s">
        <v>19</v>
      </c>
      <c r="EKE74" s="21" t="s">
        <v>19</v>
      </c>
      <c r="EKF74" s="21" t="s">
        <v>19</v>
      </c>
      <c r="EKG74" s="21" t="s">
        <v>19</v>
      </c>
      <c r="EKH74" s="21" t="s">
        <v>19</v>
      </c>
      <c r="EKI74" s="21" t="s">
        <v>19</v>
      </c>
      <c r="EKJ74" s="21" t="s">
        <v>19</v>
      </c>
      <c r="EKK74" s="21" t="s">
        <v>19</v>
      </c>
      <c r="EKL74" s="21" t="s">
        <v>19</v>
      </c>
      <c r="EKM74" s="21" t="s">
        <v>19</v>
      </c>
      <c r="EKN74" s="21" t="s">
        <v>19</v>
      </c>
      <c r="EKO74" s="21" t="s">
        <v>19</v>
      </c>
      <c r="EKP74" s="21" t="s">
        <v>19</v>
      </c>
      <c r="EKQ74" s="21" t="s">
        <v>19</v>
      </c>
      <c r="EKR74" s="21" t="s">
        <v>19</v>
      </c>
      <c r="EKS74" s="21" t="s">
        <v>19</v>
      </c>
      <c r="EKT74" s="21" t="s">
        <v>19</v>
      </c>
      <c r="EKU74" s="21" t="s">
        <v>19</v>
      </c>
      <c r="EKV74" s="21" t="s">
        <v>19</v>
      </c>
      <c r="EKW74" s="21" t="s">
        <v>19</v>
      </c>
      <c r="EKX74" s="21" t="s">
        <v>19</v>
      </c>
      <c r="EKY74" s="21" t="s">
        <v>19</v>
      </c>
      <c r="EKZ74" s="21" t="s">
        <v>19</v>
      </c>
      <c r="ELA74" s="21" t="s">
        <v>19</v>
      </c>
      <c r="ELB74" s="21" t="s">
        <v>19</v>
      </c>
      <c r="ELC74" s="21" t="s">
        <v>19</v>
      </c>
      <c r="ELD74" s="21" t="s">
        <v>19</v>
      </c>
      <c r="ELE74" s="21" t="s">
        <v>19</v>
      </c>
      <c r="ELF74" s="21" t="s">
        <v>19</v>
      </c>
      <c r="ELG74" s="21" t="s">
        <v>19</v>
      </c>
      <c r="ELH74" s="21" t="s">
        <v>19</v>
      </c>
      <c r="ELI74" s="21" t="s">
        <v>19</v>
      </c>
      <c r="ELJ74" s="21" t="s">
        <v>19</v>
      </c>
      <c r="ELK74" s="21" t="s">
        <v>19</v>
      </c>
      <c r="ELL74" s="21" t="s">
        <v>19</v>
      </c>
      <c r="ELM74" s="21" t="s">
        <v>19</v>
      </c>
      <c r="ELN74" s="21" t="s">
        <v>19</v>
      </c>
      <c r="ELO74" s="21" t="s">
        <v>19</v>
      </c>
      <c r="ELP74" s="21" t="s">
        <v>19</v>
      </c>
      <c r="ELQ74" s="21" t="s">
        <v>19</v>
      </c>
      <c r="ELR74" s="21" t="s">
        <v>19</v>
      </c>
      <c r="ELS74" s="21" t="s">
        <v>19</v>
      </c>
      <c r="ELT74" s="21" t="s">
        <v>19</v>
      </c>
      <c r="ELU74" s="21" t="s">
        <v>19</v>
      </c>
      <c r="ELV74" s="21" t="s">
        <v>19</v>
      </c>
      <c r="ELW74" s="21" t="s">
        <v>19</v>
      </c>
      <c r="ELX74" s="21" t="s">
        <v>19</v>
      </c>
      <c r="ELY74" s="21" t="s">
        <v>19</v>
      </c>
      <c r="ELZ74" s="21" t="s">
        <v>19</v>
      </c>
      <c r="EMA74" s="21" t="s">
        <v>19</v>
      </c>
      <c r="EMB74" s="21" t="s">
        <v>19</v>
      </c>
      <c r="EMC74" s="21" t="s">
        <v>19</v>
      </c>
      <c r="EMD74" s="21" t="s">
        <v>19</v>
      </c>
      <c r="EME74" s="21" t="s">
        <v>19</v>
      </c>
      <c r="EMF74" s="21" t="s">
        <v>19</v>
      </c>
      <c r="EMG74" s="21" t="s">
        <v>19</v>
      </c>
      <c r="EMH74" s="21" t="s">
        <v>19</v>
      </c>
      <c r="EMI74" s="21" t="s">
        <v>19</v>
      </c>
      <c r="EMJ74" s="21" t="s">
        <v>19</v>
      </c>
      <c r="EMK74" s="21" t="s">
        <v>19</v>
      </c>
      <c r="EML74" s="21" t="s">
        <v>19</v>
      </c>
      <c r="EMM74" s="21" t="s">
        <v>19</v>
      </c>
      <c r="EMN74" s="21" t="s">
        <v>19</v>
      </c>
      <c r="EMO74" s="21" t="s">
        <v>19</v>
      </c>
      <c r="EMP74" s="21" t="s">
        <v>19</v>
      </c>
      <c r="EMQ74" s="21" t="s">
        <v>19</v>
      </c>
      <c r="EMR74" s="21" t="s">
        <v>19</v>
      </c>
      <c r="EMS74" s="21" t="s">
        <v>19</v>
      </c>
      <c r="EMT74" s="21" t="s">
        <v>19</v>
      </c>
      <c r="EMU74" s="21" t="s">
        <v>19</v>
      </c>
      <c r="EMV74" s="21" t="s">
        <v>19</v>
      </c>
      <c r="EMW74" s="21" t="s">
        <v>19</v>
      </c>
      <c r="EMX74" s="21" t="s">
        <v>19</v>
      </c>
      <c r="EMY74" s="21" t="s">
        <v>19</v>
      </c>
      <c r="EMZ74" s="21" t="s">
        <v>19</v>
      </c>
      <c r="ENA74" s="21" t="s">
        <v>19</v>
      </c>
      <c r="ENB74" s="21" t="s">
        <v>19</v>
      </c>
      <c r="ENC74" s="21" t="s">
        <v>19</v>
      </c>
      <c r="END74" s="21" t="s">
        <v>19</v>
      </c>
      <c r="ENE74" s="21" t="s">
        <v>19</v>
      </c>
      <c r="ENF74" s="21" t="s">
        <v>19</v>
      </c>
      <c r="ENG74" s="21" t="s">
        <v>19</v>
      </c>
      <c r="ENH74" s="21" t="s">
        <v>19</v>
      </c>
      <c r="ENI74" s="21" t="s">
        <v>19</v>
      </c>
      <c r="ENJ74" s="21" t="s">
        <v>19</v>
      </c>
      <c r="ENK74" s="21" t="s">
        <v>19</v>
      </c>
      <c r="ENL74" s="21" t="s">
        <v>19</v>
      </c>
      <c r="ENM74" s="21" t="s">
        <v>19</v>
      </c>
      <c r="ENN74" s="21" t="s">
        <v>19</v>
      </c>
      <c r="ENO74" s="21" t="s">
        <v>19</v>
      </c>
      <c r="ENP74" s="21" t="s">
        <v>19</v>
      </c>
      <c r="ENQ74" s="21" t="s">
        <v>19</v>
      </c>
      <c r="ENR74" s="21" t="s">
        <v>19</v>
      </c>
      <c r="ENS74" s="21" t="s">
        <v>19</v>
      </c>
      <c r="ENT74" s="21" t="s">
        <v>19</v>
      </c>
      <c r="ENU74" s="21" t="s">
        <v>19</v>
      </c>
      <c r="ENV74" s="21" t="s">
        <v>19</v>
      </c>
      <c r="ENW74" s="21" t="s">
        <v>19</v>
      </c>
      <c r="ENX74" s="21" t="s">
        <v>19</v>
      </c>
      <c r="ENY74" s="21" t="s">
        <v>19</v>
      </c>
      <c r="ENZ74" s="21" t="s">
        <v>19</v>
      </c>
      <c r="EOA74" s="21" t="s">
        <v>19</v>
      </c>
      <c r="EOB74" s="21" t="s">
        <v>19</v>
      </c>
      <c r="EOC74" s="21" t="s">
        <v>19</v>
      </c>
      <c r="EOD74" s="21" t="s">
        <v>19</v>
      </c>
      <c r="EOE74" s="21" t="s">
        <v>19</v>
      </c>
      <c r="EOF74" s="21" t="s">
        <v>19</v>
      </c>
      <c r="EOG74" s="21" t="s">
        <v>19</v>
      </c>
      <c r="EOH74" s="21" t="s">
        <v>19</v>
      </c>
      <c r="EOI74" s="21" t="s">
        <v>19</v>
      </c>
      <c r="EOJ74" s="21" t="s">
        <v>19</v>
      </c>
      <c r="EOK74" s="21" t="s">
        <v>19</v>
      </c>
      <c r="EOL74" s="21" t="s">
        <v>19</v>
      </c>
      <c r="EOM74" s="21" t="s">
        <v>19</v>
      </c>
      <c r="EON74" s="21" t="s">
        <v>19</v>
      </c>
      <c r="EOO74" s="21" t="s">
        <v>19</v>
      </c>
      <c r="EOP74" s="21" t="s">
        <v>19</v>
      </c>
      <c r="EOQ74" s="21" t="s">
        <v>19</v>
      </c>
      <c r="EOR74" s="21" t="s">
        <v>19</v>
      </c>
      <c r="EOS74" s="21" t="s">
        <v>19</v>
      </c>
      <c r="EOT74" s="21" t="s">
        <v>19</v>
      </c>
      <c r="EOU74" s="21" t="s">
        <v>19</v>
      </c>
      <c r="EOV74" s="21" t="s">
        <v>19</v>
      </c>
      <c r="EOW74" s="21" t="s">
        <v>19</v>
      </c>
      <c r="EOX74" s="21" t="s">
        <v>19</v>
      </c>
      <c r="EOY74" s="21" t="s">
        <v>19</v>
      </c>
      <c r="EOZ74" s="21" t="s">
        <v>19</v>
      </c>
      <c r="EPA74" s="21" t="s">
        <v>19</v>
      </c>
      <c r="EPB74" s="21" t="s">
        <v>19</v>
      </c>
      <c r="EPC74" s="21" t="s">
        <v>19</v>
      </c>
      <c r="EPD74" s="21" t="s">
        <v>19</v>
      </c>
      <c r="EPE74" s="21" t="s">
        <v>19</v>
      </c>
      <c r="EPF74" s="21" t="s">
        <v>19</v>
      </c>
      <c r="EPG74" s="21" t="s">
        <v>19</v>
      </c>
      <c r="EPH74" s="21" t="s">
        <v>19</v>
      </c>
      <c r="EPI74" s="21" t="s">
        <v>19</v>
      </c>
      <c r="EPJ74" s="21" t="s">
        <v>19</v>
      </c>
      <c r="EPK74" s="21" t="s">
        <v>19</v>
      </c>
      <c r="EPL74" s="21" t="s">
        <v>19</v>
      </c>
      <c r="EPM74" s="21" t="s">
        <v>19</v>
      </c>
      <c r="EPN74" s="21" t="s">
        <v>19</v>
      </c>
      <c r="EPO74" s="21" t="s">
        <v>19</v>
      </c>
      <c r="EPP74" s="21" t="s">
        <v>19</v>
      </c>
      <c r="EPQ74" s="21" t="s">
        <v>19</v>
      </c>
      <c r="EPR74" s="21" t="s">
        <v>19</v>
      </c>
      <c r="EPS74" s="21" t="s">
        <v>19</v>
      </c>
      <c r="EPT74" s="21" t="s">
        <v>19</v>
      </c>
      <c r="EPU74" s="21" t="s">
        <v>19</v>
      </c>
      <c r="EPV74" s="21" t="s">
        <v>19</v>
      </c>
      <c r="EPW74" s="21" t="s">
        <v>19</v>
      </c>
      <c r="EPX74" s="21" t="s">
        <v>19</v>
      </c>
      <c r="EPY74" s="21" t="s">
        <v>19</v>
      </c>
      <c r="EPZ74" s="21" t="s">
        <v>19</v>
      </c>
      <c r="EQA74" s="21" t="s">
        <v>19</v>
      </c>
      <c r="EQB74" s="21" t="s">
        <v>19</v>
      </c>
      <c r="EQC74" s="21" t="s">
        <v>19</v>
      </c>
      <c r="EQD74" s="21" t="s">
        <v>19</v>
      </c>
      <c r="EQE74" s="21" t="s">
        <v>19</v>
      </c>
      <c r="EQF74" s="21" t="s">
        <v>19</v>
      </c>
      <c r="EQG74" s="21" t="s">
        <v>19</v>
      </c>
      <c r="EQH74" s="21" t="s">
        <v>19</v>
      </c>
      <c r="EQI74" s="21" t="s">
        <v>19</v>
      </c>
      <c r="EQJ74" s="21" t="s">
        <v>19</v>
      </c>
      <c r="EQK74" s="21" t="s">
        <v>19</v>
      </c>
      <c r="EQL74" s="21" t="s">
        <v>19</v>
      </c>
      <c r="EQM74" s="21" t="s">
        <v>19</v>
      </c>
      <c r="EQN74" s="21" t="s">
        <v>19</v>
      </c>
      <c r="EQO74" s="21" t="s">
        <v>19</v>
      </c>
      <c r="EQP74" s="21" t="s">
        <v>19</v>
      </c>
      <c r="EQQ74" s="21" t="s">
        <v>19</v>
      </c>
      <c r="EQR74" s="21" t="s">
        <v>19</v>
      </c>
      <c r="EQS74" s="21" t="s">
        <v>19</v>
      </c>
      <c r="EQT74" s="21" t="s">
        <v>19</v>
      </c>
      <c r="EQU74" s="21" t="s">
        <v>19</v>
      </c>
      <c r="EQV74" s="21" t="s">
        <v>19</v>
      </c>
      <c r="EQW74" s="21" t="s">
        <v>19</v>
      </c>
      <c r="EQX74" s="21" t="s">
        <v>19</v>
      </c>
      <c r="EQY74" s="21" t="s">
        <v>19</v>
      </c>
      <c r="EQZ74" s="21" t="s">
        <v>19</v>
      </c>
      <c r="ERA74" s="21" t="s">
        <v>19</v>
      </c>
      <c r="ERB74" s="21" t="s">
        <v>19</v>
      </c>
      <c r="ERC74" s="21" t="s">
        <v>19</v>
      </c>
      <c r="ERD74" s="21" t="s">
        <v>19</v>
      </c>
      <c r="ERE74" s="21" t="s">
        <v>19</v>
      </c>
      <c r="ERF74" s="21" t="s">
        <v>19</v>
      </c>
      <c r="ERG74" s="21" t="s">
        <v>19</v>
      </c>
      <c r="ERH74" s="21" t="s">
        <v>19</v>
      </c>
      <c r="ERI74" s="21" t="s">
        <v>19</v>
      </c>
      <c r="ERJ74" s="21" t="s">
        <v>19</v>
      </c>
      <c r="ERK74" s="21" t="s">
        <v>19</v>
      </c>
      <c r="ERL74" s="21" t="s">
        <v>19</v>
      </c>
      <c r="ERM74" s="21" t="s">
        <v>19</v>
      </c>
      <c r="ERN74" s="21" t="s">
        <v>19</v>
      </c>
      <c r="ERO74" s="21" t="s">
        <v>19</v>
      </c>
      <c r="ERP74" s="21" t="s">
        <v>19</v>
      </c>
      <c r="ERQ74" s="21" t="s">
        <v>19</v>
      </c>
      <c r="ERR74" s="21" t="s">
        <v>19</v>
      </c>
      <c r="ERS74" s="21" t="s">
        <v>19</v>
      </c>
      <c r="ERT74" s="21" t="s">
        <v>19</v>
      </c>
      <c r="ERU74" s="21" t="s">
        <v>19</v>
      </c>
      <c r="ERV74" s="21" t="s">
        <v>19</v>
      </c>
      <c r="ERW74" s="21" t="s">
        <v>19</v>
      </c>
      <c r="ERX74" s="21" t="s">
        <v>19</v>
      </c>
      <c r="ERY74" s="21" t="s">
        <v>19</v>
      </c>
      <c r="ERZ74" s="21" t="s">
        <v>19</v>
      </c>
      <c r="ESA74" s="21" t="s">
        <v>19</v>
      </c>
      <c r="ESB74" s="21" t="s">
        <v>19</v>
      </c>
      <c r="ESC74" s="21" t="s">
        <v>19</v>
      </c>
      <c r="ESD74" s="21" t="s">
        <v>19</v>
      </c>
      <c r="ESE74" s="21" t="s">
        <v>19</v>
      </c>
      <c r="ESF74" s="21" t="s">
        <v>19</v>
      </c>
      <c r="ESG74" s="21" t="s">
        <v>19</v>
      </c>
      <c r="ESH74" s="21" t="s">
        <v>19</v>
      </c>
      <c r="ESI74" s="21" t="s">
        <v>19</v>
      </c>
      <c r="ESJ74" s="21" t="s">
        <v>19</v>
      </c>
      <c r="ESK74" s="21" t="s">
        <v>19</v>
      </c>
      <c r="ESL74" s="21" t="s">
        <v>19</v>
      </c>
      <c r="ESM74" s="21" t="s">
        <v>19</v>
      </c>
      <c r="ESN74" s="21" t="s">
        <v>19</v>
      </c>
      <c r="ESO74" s="21" t="s">
        <v>19</v>
      </c>
      <c r="ESP74" s="21" t="s">
        <v>19</v>
      </c>
      <c r="ESQ74" s="21" t="s">
        <v>19</v>
      </c>
      <c r="ESR74" s="21" t="s">
        <v>19</v>
      </c>
      <c r="ESS74" s="21" t="s">
        <v>19</v>
      </c>
      <c r="EST74" s="21" t="s">
        <v>19</v>
      </c>
      <c r="ESU74" s="21" t="s">
        <v>19</v>
      </c>
      <c r="ESV74" s="21" t="s">
        <v>19</v>
      </c>
      <c r="ESW74" s="21" t="s">
        <v>19</v>
      </c>
      <c r="ESX74" s="21" t="s">
        <v>19</v>
      </c>
      <c r="ESY74" s="21" t="s">
        <v>19</v>
      </c>
      <c r="ESZ74" s="21" t="s">
        <v>19</v>
      </c>
      <c r="ETA74" s="21" t="s">
        <v>19</v>
      </c>
      <c r="ETB74" s="21" t="s">
        <v>19</v>
      </c>
      <c r="ETC74" s="21" t="s">
        <v>19</v>
      </c>
      <c r="ETD74" s="21" t="s">
        <v>19</v>
      </c>
      <c r="ETE74" s="21" t="s">
        <v>19</v>
      </c>
      <c r="ETF74" s="21" t="s">
        <v>19</v>
      </c>
      <c r="ETG74" s="21" t="s">
        <v>19</v>
      </c>
      <c r="ETH74" s="21" t="s">
        <v>19</v>
      </c>
      <c r="ETI74" s="21" t="s">
        <v>19</v>
      </c>
      <c r="ETJ74" s="21" t="s">
        <v>19</v>
      </c>
      <c r="ETK74" s="21" t="s">
        <v>19</v>
      </c>
      <c r="ETL74" s="21" t="s">
        <v>19</v>
      </c>
      <c r="ETM74" s="21" t="s">
        <v>19</v>
      </c>
      <c r="ETN74" s="21" t="s">
        <v>19</v>
      </c>
      <c r="ETO74" s="21" t="s">
        <v>19</v>
      </c>
      <c r="ETP74" s="21" t="s">
        <v>19</v>
      </c>
      <c r="ETQ74" s="21" t="s">
        <v>19</v>
      </c>
      <c r="ETR74" s="21" t="s">
        <v>19</v>
      </c>
      <c r="ETS74" s="21" t="s">
        <v>19</v>
      </c>
      <c r="ETT74" s="21" t="s">
        <v>19</v>
      </c>
      <c r="ETU74" s="21" t="s">
        <v>19</v>
      </c>
      <c r="ETV74" s="21" t="s">
        <v>19</v>
      </c>
      <c r="ETW74" s="21" t="s">
        <v>19</v>
      </c>
      <c r="ETX74" s="21" t="s">
        <v>19</v>
      </c>
      <c r="ETY74" s="21" t="s">
        <v>19</v>
      </c>
      <c r="ETZ74" s="21" t="s">
        <v>19</v>
      </c>
      <c r="EUA74" s="21" t="s">
        <v>19</v>
      </c>
      <c r="EUB74" s="21" t="s">
        <v>19</v>
      </c>
      <c r="EUC74" s="21" t="s">
        <v>19</v>
      </c>
      <c r="EUD74" s="21" t="s">
        <v>19</v>
      </c>
      <c r="EUE74" s="21" t="s">
        <v>19</v>
      </c>
      <c r="EUF74" s="21" t="s">
        <v>19</v>
      </c>
      <c r="EUG74" s="21" t="s">
        <v>19</v>
      </c>
      <c r="EUH74" s="21" t="s">
        <v>19</v>
      </c>
      <c r="EUI74" s="21" t="s">
        <v>19</v>
      </c>
      <c r="EUJ74" s="21" t="s">
        <v>19</v>
      </c>
      <c r="EUK74" s="21" t="s">
        <v>19</v>
      </c>
      <c r="EUL74" s="21" t="s">
        <v>19</v>
      </c>
      <c r="EUM74" s="21" t="s">
        <v>19</v>
      </c>
      <c r="EUN74" s="21" t="s">
        <v>19</v>
      </c>
      <c r="EUO74" s="21" t="s">
        <v>19</v>
      </c>
      <c r="EUP74" s="21" t="s">
        <v>19</v>
      </c>
      <c r="EUQ74" s="21" t="s">
        <v>19</v>
      </c>
      <c r="EUR74" s="21" t="s">
        <v>19</v>
      </c>
      <c r="EUS74" s="21" t="s">
        <v>19</v>
      </c>
      <c r="EUT74" s="21" t="s">
        <v>19</v>
      </c>
      <c r="EUU74" s="21" t="s">
        <v>19</v>
      </c>
      <c r="EUV74" s="21" t="s">
        <v>19</v>
      </c>
      <c r="EUW74" s="21" t="s">
        <v>19</v>
      </c>
      <c r="EUX74" s="21" t="s">
        <v>19</v>
      </c>
      <c r="EUY74" s="21" t="s">
        <v>19</v>
      </c>
      <c r="EUZ74" s="21" t="s">
        <v>19</v>
      </c>
      <c r="EVA74" s="21" t="s">
        <v>19</v>
      </c>
      <c r="EVB74" s="21" t="s">
        <v>19</v>
      </c>
      <c r="EVC74" s="21" t="s">
        <v>19</v>
      </c>
      <c r="EVD74" s="21" t="s">
        <v>19</v>
      </c>
      <c r="EVE74" s="21" t="s">
        <v>19</v>
      </c>
      <c r="EVF74" s="21" t="s">
        <v>19</v>
      </c>
      <c r="EVG74" s="21" t="s">
        <v>19</v>
      </c>
      <c r="EVH74" s="21" t="s">
        <v>19</v>
      </c>
      <c r="EVI74" s="21" t="s">
        <v>19</v>
      </c>
      <c r="EVJ74" s="21" t="s">
        <v>19</v>
      </c>
      <c r="EVK74" s="21" t="s">
        <v>19</v>
      </c>
      <c r="EVL74" s="21" t="s">
        <v>19</v>
      </c>
      <c r="EVM74" s="21" t="s">
        <v>19</v>
      </c>
      <c r="EVN74" s="21" t="s">
        <v>19</v>
      </c>
      <c r="EVO74" s="21" t="s">
        <v>19</v>
      </c>
      <c r="EVP74" s="21" t="s">
        <v>19</v>
      </c>
      <c r="EVQ74" s="21" t="s">
        <v>19</v>
      </c>
      <c r="EVR74" s="21" t="s">
        <v>19</v>
      </c>
      <c r="EVS74" s="21" t="s">
        <v>19</v>
      </c>
      <c r="EVT74" s="21" t="s">
        <v>19</v>
      </c>
      <c r="EVU74" s="21" t="s">
        <v>19</v>
      </c>
      <c r="EVV74" s="21" t="s">
        <v>19</v>
      </c>
      <c r="EVW74" s="21" t="s">
        <v>19</v>
      </c>
      <c r="EVX74" s="21" t="s">
        <v>19</v>
      </c>
      <c r="EVY74" s="21" t="s">
        <v>19</v>
      </c>
      <c r="EVZ74" s="21" t="s">
        <v>19</v>
      </c>
      <c r="EWA74" s="21" t="s">
        <v>19</v>
      </c>
      <c r="EWB74" s="21" t="s">
        <v>19</v>
      </c>
      <c r="EWC74" s="21" t="s">
        <v>19</v>
      </c>
      <c r="EWD74" s="21" t="s">
        <v>19</v>
      </c>
      <c r="EWE74" s="21" t="s">
        <v>19</v>
      </c>
      <c r="EWF74" s="21" t="s">
        <v>19</v>
      </c>
      <c r="EWG74" s="21" t="s">
        <v>19</v>
      </c>
      <c r="EWH74" s="21" t="s">
        <v>19</v>
      </c>
      <c r="EWI74" s="21" t="s">
        <v>19</v>
      </c>
      <c r="EWJ74" s="21" t="s">
        <v>19</v>
      </c>
      <c r="EWK74" s="21" t="s">
        <v>19</v>
      </c>
      <c r="EWL74" s="21" t="s">
        <v>19</v>
      </c>
      <c r="EWM74" s="21" t="s">
        <v>19</v>
      </c>
      <c r="EWN74" s="21" t="s">
        <v>19</v>
      </c>
      <c r="EWO74" s="21" t="s">
        <v>19</v>
      </c>
      <c r="EWP74" s="21" t="s">
        <v>19</v>
      </c>
      <c r="EWQ74" s="21" t="s">
        <v>19</v>
      </c>
      <c r="EWR74" s="21" t="s">
        <v>19</v>
      </c>
      <c r="EWS74" s="21" t="s">
        <v>19</v>
      </c>
      <c r="EWT74" s="21" t="s">
        <v>19</v>
      </c>
      <c r="EWU74" s="21" t="s">
        <v>19</v>
      </c>
      <c r="EWV74" s="21" t="s">
        <v>19</v>
      </c>
      <c r="EWW74" s="21" t="s">
        <v>19</v>
      </c>
      <c r="EWX74" s="21" t="s">
        <v>19</v>
      </c>
      <c r="EWY74" s="21" t="s">
        <v>19</v>
      </c>
      <c r="EWZ74" s="21" t="s">
        <v>19</v>
      </c>
      <c r="EXA74" s="21" t="s">
        <v>19</v>
      </c>
      <c r="EXB74" s="21" t="s">
        <v>19</v>
      </c>
      <c r="EXC74" s="21" t="s">
        <v>19</v>
      </c>
      <c r="EXD74" s="21" t="s">
        <v>19</v>
      </c>
      <c r="EXE74" s="21" t="s">
        <v>19</v>
      </c>
      <c r="EXF74" s="21" t="s">
        <v>19</v>
      </c>
      <c r="EXG74" s="21" t="s">
        <v>19</v>
      </c>
      <c r="EXH74" s="21" t="s">
        <v>19</v>
      </c>
      <c r="EXI74" s="21" t="s">
        <v>19</v>
      </c>
      <c r="EXJ74" s="21" t="s">
        <v>19</v>
      </c>
      <c r="EXK74" s="21" t="s">
        <v>19</v>
      </c>
      <c r="EXL74" s="21" t="s">
        <v>19</v>
      </c>
      <c r="EXM74" s="21" t="s">
        <v>19</v>
      </c>
      <c r="EXN74" s="21" t="s">
        <v>19</v>
      </c>
      <c r="EXO74" s="21" t="s">
        <v>19</v>
      </c>
      <c r="EXP74" s="21" t="s">
        <v>19</v>
      </c>
      <c r="EXQ74" s="21" t="s">
        <v>19</v>
      </c>
      <c r="EXR74" s="21" t="s">
        <v>19</v>
      </c>
      <c r="EXS74" s="21" t="s">
        <v>19</v>
      </c>
      <c r="EXT74" s="21" t="s">
        <v>19</v>
      </c>
      <c r="EXU74" s="21" t="s">
        <v>19</v>
      </c>
      <c r="EXV74" s="21" t="s">
        <v>19</v>
      </c>
      <c r="EXW74" s="21" t="s">
        <v>19</v>
      </c>
      <c r="EXX74" s="21" t="s">
        <v>19</v>
      </c>
      <c r="EXY74" s="21" t="s">
        <v>19</v>
      </c>
      <c r="EXZ74" s="21" t="s">
        <v>19</v>
      </c>
      <c r="EYA74" s="21" t="s">
        <v>19</v>
      </c>
      <c r="EYB74" s="21" t="s">
        <v>19</v>
      </c>
      <c r="EYC74" s="21" t="s">
        <v>19</v>
      </c>
      <c r="EYD74" s="21" t="s">
        <v>19</v>
      </c>
      <c r="EYE74" s="21" t="s">
        <v>19</v>
      </c>
      <c r="EYF74" s="21" t="s">
        <v>19</v>
      </c>
      <c r="EYG74" s="21" t="s">
        <v>19</v>
      </c>
      <c r="EYH74" s="21" t="s">
        <v>19</v>
      </c>
      <c r="EYI74" s="21" t="s">
        <v>19</v>
      </c>
      <c r="EYJ74" s="21" t="s">
        <v>19</v>
      </c>
      <c r="EYK74" s="21" t="s">
        <v>19</v>
      </c>
      <c r="EYL74" s="21" t="s">
        <v>19</v>
      </c>
      <c r="EYM74" s="21" t="s">
        <v>19</v>
      </c>
      <c r="EYN74" s="21" t="s">
        <v>19</v>
      </c>
      <c r="EYO74" s="21" t="s">
        <v>19</v>
      </c>
      <c r="EYP74" s="21" t="s">
        <v>19</v>
      </c>
      <c r="EYQ74" s="21" t="s">
        <v>19</v>
      </c>
      <c r="EYR74" s="21" t="s">
        <v>19</v>
      </c>
      <c r="EYS74" s="21" t="s">
        <v>19</v>
      </c>
      <c r="EYT74" s="21" t="s">
        <v>19</v>
      </c>
      <c r="EYU74" s="21" t="s">
        <v>19</v>
      </c>
      <c r="EYV74" s="21" t="s">
        <v>19</v>
      </c>
      <c r="EYW74" s="21" t="s">
        <v>19</v>
      </c>
      <c r="EYX74" s="21" t="s">
        <v>19</v>
      </c>
      <c r="EYY74" s="21" t="s">
        <v>19</v>
      </c>
      <c r="EYZ74" s="21" t="s">
        <v>19</v>
      </c>
      <c r="EZA74" s="21" t="s">
        <v>19</v>
      </c>
      <c r="EZB74" s="21" t="s">
        <v>19</v>
      </c>
      <c r="EZC74" s="21" t="s">
        <v>19</v>
      </c>
      <c r="EZD74" s="21" t="s">
        <v>19</v>
      </c>
      <c r="EZE74" s="21" t="s">
        <v>19</v>
      </c>
      <c r="EZF74" s="21" t="s">
        <v>19</v>
      </c>
      <c r="EZG74" s="21" t="s">
        <v>19</v>
      </c>
      <c r="EZH74" s="21" t="s">
        <v>19</v>
      </c>
      <c r="EZI74" s="21" t="s">
        <v>19</v>
      </c>
      <c r="EZJ74" s="21" t="s">
        <v>19</v>
      </c>
      <c r="EZK74" s="21" t="s">
        <v>19</v>
      </c>
      <c r="EZL74" s="21" t="s">
        <v>19</v>
      </c>
      <c r="EZM74" s="21" t="s">
        <v>19</v>
      </c>
      <c r="EZN74" s="21" t="s">
        <v>19</v>
      </c>
      <c r="EZO74" s="21" t="s">
        <v>19</v>
      </c>
      <c r="EZP74" s="21" t="s">
        <v>19</v>
      </c>
      <c r="EZQ74" s="21" t="s">
        <v>19</v>
      </c>
      <c r="EZR74" s="21" t="s">
        <v>19</v>
      </c>
      <c r="EZS74" s="21" t="s">
        <v>19</v>
      </c>
      <c r="EZT74" s="21" t="s">
        <v>19</v>
      </c>
      <c r="EZU74" s="21" t="s">
        <v>19</v>
      </c>
      <c r="EZV74" s="21" t="s">
        <v>19</v>
      </c>
      <c r="EZW74" s="21" t="s">
        <v>19</v>
      </c>
      <c r="EZX74" s="21" t="s">
        <v>19</v>
      </c>
      <c r="EZY74" s="21" t="s">
        <v>19</v>
      </c>
      <c r="EZZ74" s="21" t="s">
        <v>19</v>
      </c>
      <c r="FAA74" s="21" t="s">
        <v>19</v>
      </c>
      <c r="FAB74" s="21" t="s">
        <v>19</v>
      </c>
      <c r="FAC74" s="21" t="s">
        <v>19</v>
      </c>
      <c r="FAD74" s="21" t="s">
        <v>19</v>
      </c>
      <c r="FAE74" s="21" t="s">
        <v>19</v>
      </c>
      <c r="FAF74" s="21" t="s">
        <v>19</v>
      </c>
      <c r="FAG74" s="21" t="s">
        <v>19</v>
      </c>
      <c r="FAH74" s="21" t="s">
        <v>19</v>
      </c>
      <c r="FAI74" s="21" t="s">
        <v>19</v>
      </c>
      <c r="FAJ74" s="21" t="s">
        <v>19</v>
      </c>
      <c r="FAK74" s="21" t="s">
        <v>19</v>
      </c>
      <c r="FAL74" s="21" t="s">
        <v>19</v>
      </c>
      <c r="FAM74" s="21" t="s">
        <v>19</v>
      </c>
      <c r="FAN74" s="21" t="s">
        <v>19</v>
      </c>
      <c r="FAO74" s="21" t="s">
        <v>19</v>
      </c>
      <c r="FAP74" s="21" t="s">
        <v>19</v>
      </c>
      <c r="FAQ74" s="21" t="s">
        <v>19</v>
      </c>
      <c r="FAR74" s="21" t="s">
        <v>19</v>
      </c>
      <c r="FAS74" s="21" t="s">
        <v>19</v>
      </c>
      <c r="FAT74" s="21" t="s">
        <v>19</v>
      </c>
      <c r="FAU74" s="21" t="s">
        <v>19</v>
      </c>
      <c r="FAV74" s="21" t="s">
        <v>19</v>
      </c>
      <c r="FAW74" s="21" t="s">
        <v>19</v>
      </c>
      <c r="FAX74" s="21" t="s">
        <v>19</v>
      </c>
      <c r="FAY74" s="21" t="s">
        <v>19</v>
      </c>
      <c r="FAZ74" s="21" t="s">
        <v>19</v>
      </c>
      <c r="FBA74" s="21" t="s">
        <v>19</v>
      </c>
      <c r="FBB74" s="21" t="s">
        <v>19</v>
      </c>
      <c r="FBC74" s="21" t="s">
        <v>19</v>
      </c>
      <c r="FBD74" s="21" t="s">
        <v>19</v>
      </c>
      <c r="FBE74" s="21" t="s">
        <v>19</v>
      </c>
      <c r="FBF74" s="21" t="s">
        <v>19</v>
      </c>
      <c r="FBG74" s="21" t="s">
        <v>19</v>
      </c>
      <c r="FBH74" s="21" t="s">
        <v>19</v>
      </c>
      <c r="FBI74" s="21" t="s">
        <v>19</v>
      </c>
      <c r="FBJ74" s="21" t="s">
        <v>19</v>
      </c>
      <c r="FBK74" s="21" t="s">
        <v>19</v>
      </c>
      <c r="FBL74" s="21" t="s">
        <v>19</v>
      </c>
      <c r="FBM74" s="21" t="s">
        <v>19</v>
      </c>
      <c r="FBN74" s="21" t="s">
        <v>19</v>
      </c>
      <c r="FBO74" s="21" t="s">
        <v>19</v>
      </c>
      <c r="FBP74" s="21" t="s">
        <v>19</v>
      </c>
      <c r="FBQ74" s="21" t="s">
        <v>19</v>
      </c>
      <c r="FBR74" s="21" t="s">
        <v>19</v>
      </c>
      <c r="FBS74" s="21" t="s">
        <v>19</v>
      </c>
      <c r="FBT74" s="21" t="s">
        <v>19</v>
      </c>
      <c r="FBU74" s="21" t="s">
        <v>19</v>
      </c>
      <c r="FBV74" s="21" t="s">
        <v>19</v>
      </c>
      <c r="FBW74" s="21" t="s">
        <v>19</v>
      </c>
      <c r="FBX74" s="21" t="s">
        <v>19</v>
      </c>
      <c r="FBY74" s="21" t="s">
        <v>19</v>
      </c>
      <c r="FBZ74" s="21" t="s">
        <v>19</v>
      </c>
      <c r="FCA74" s="21" t="s">
        <v>19</v>
      </c>
      <c r="FCB74" s="21" t="s">
        <v>19</v>
      </c>
      <c r="FCC74" s="21" t="s">
        <v>19</v>
      </c>
      <c r="FCD74" s="21" t="s">
        <v>19</v>
      </c>
      <c r="FCE74" s="21" t="s">
        <v>19</v>
      </c>
      <c r="FCF74" s="21" t="s">
        <v>19</v>
      </c>
      <c r="FCG74" s="21" t="s">
        <v>19</v>
      </c>
      <c r="FCH74" s="21" t="s">
        <v>19</v>
      </c>
      <c r="FCI74" s="21" t="s">
        <v>19</v>
      </c>
      <c r="FCJ74" s="21" t="s">
        <v>19</v>
      </c>
      <c r="FCK74" s="21" t="s">
        <v>19</v>
      </c>
      <c r="FCL74" s="21" t="s">
        <v>19</v>
      </c>
      <c r="FCM74" s="21" t="s">
        <v>19</v>
      </c>
      <c r="FCN74" s="21" t="s">
        <v>19</v>
      </c>
      <c r="FCO74" s="21" t="s">
        <v>19</v>
      </c>
      <c r="FCP74" s="21" t="s">
        <v>19</v>
      </c>
      <c r="FCQ74" s="21" t="s">
        <v>19</v>
      </c>
      <c r="FCR74" s="21" t="s">
        <v>19</v>
      </c>
      <c r="FCS74" s="21" t="s">
        <v>19</v>
      </c>
      <c r="FCT74" s="21" t="s">
        <v>19</v>
      </c>
      <c r="FCU74" s="21" t="s">
        <v>19</v>
      </c>
      <c r="FCV74" s="21" t="s">
        <v>19</v>
      </c>
      <c r="FCW74" s="21" t="s">
        <v>19</v>
      </c>
      <c r="FCX74" s="21" t="s">
        <v>19</v>
      </c>
      <c r="FCY74" s="21" t="s">
        <v>19</v>
      </c>
      <c r="FCZ74" s="21" t="s">
        <v>19</v>
      </c>
      <c r="FDA74" s="21" t="s">
        <v>19</v>
      </c>
      <c r="FDB74" s="21" t="s">
        <v>19</v>
      </c>
      <c r="FDC74" s="21" t="s">
        <v>19</v>
      </c>
      <c r="FDD74" s="21" t="s">
        <v>19</v>
      </c>
      <c r="FDE74" s="21" t="s">
        <v>19</v>
      </c>
      <c r="FDF74" s="21" t="s">
        <v>19</v>
      </c>
      <c r="FDG74" s="21" t="s">
        <v>19</v>
      </c>
      <c r="FDH74" s="21" t="s">
        <v>19</v>
      </c>
      <c r="FDI74" s="21" t="s">
        <v>19</v>
      </c>
      <c r="FDJ74" s="21" t="s">
        <v>19</v>
      </c>
      <c r="FDK74" s="21" t="s">
        <v>19</v>
      </c>
      <c r="FDL74" s="21" t="s">
        <v>19</v>
      </c>
      <c r="FDM74" s="21" t="s">
        <v>19</v>
      </c>
      <c r="FDN74" s="21" t="s">
        <v>19</v>
      </c>
      <c r="FDO74" s="21" t="s">
        <v>19</v>
      </c>
      <c r="FDP74" s="21" t="s">
        <v>19</v>
      </c>
      <c r="FDQ74" s="21" t="s">
        <v>19</v>
      </c>
      <c r="FDR74" s="21" t="s">
        <v>19</v>
      </c>
      <c r="FDS74" s="21" t="s">
        <v>19</v>
      </c>
      <c r="FDT74" s="21" t="s">
        <v>19</v>
      </c>
      <c r="FDU74" s="21" t="s">
        <v>19</v>
      </c>
      <c r="FDV74" s="21" t="s">
        <v>19</v>
      </c>
      <c r="FDW74" s="21" t="s">
        <v>19</v>
      </c>
      <c r="FDX74" s="21" t="s">
        <v>19</v>
      </c>
      <c r="FDY74" s="21" t="s">
        <v>19</v>
      </c>
      <c r="FDZ74" s="21" t="s">
        <v>19</v>
      </c>
      <c r="FEA74" s="21" t="s">
        <v>19</v>
      </c>
      <c r="FEB74" s="21" t="s">
        <v>19</v>
      </c>
      <c r="FEC74" s="21" t="s">
        <v>19</v>
      </c>
      <c r="FED74" s="21" t="s">
        <v>19</v>
      </c>
      <c r="FEE74" s="21" t="s">
        <v>19</v>
      </c>
      <c r="FEF74" s="21" t="s">
        <v>19</v>
      </c>
      <c r="FEG74" s="21" t="s">
        <v>19</v>
      </c>
      <c r="FEH74" s="21" t="s">
        <v>19</v>
      </c>
      <c r="FEI74" s="21" t="s">
        <v>19</v>
      </c>
      <c r="FEJ74" s="21" t="s">
        <v>19</v>
      </c>
      <c r="FEK74" s="21" t="s">
        <v>19</v>
      </c>
      <c r="FEL74" s="21" t="s">
        <v>19</v>
      </c>
      <c r="FEM74" s="21" t="s">
        <v>19</v>
      </c>
      <c r="FEN74" s="21" t="s">
        <v>19</v>
      </c>
      <c r="FEO74" s="21" t="s">
        <v>19</v>
      </c>
      <c r="FEP74" s="21" t="s">
        <v>19</v>
      </c>
      <c r="FEQ74" s="21" t="s">
        <v>19</v>
      </c>
      <c r="FER74" s="21" t="s">
        <v>19</v>
      </c>
      <c r="FES74" s="21" t="s">
        <v>19</v>
      </c>
      <c r="FET74" s="21" t="s">
        <v>19</v>
      </c>
      <c r="FEU74" s="21" t="s">
        <v>19</v>
      </c>
      <c r="FEV74" s="21" t="s">
        <v>19</v>
      </c>
      <c r="FEW74" s="21" t="s">
        <v>19</v>
      </c>
      <c r="FEX74" s="21" t="s">
        <v>19</v>
      </c>
      <c r="FEY74" s="21" t="s">
        <v>19</v>
      </c>
      <c r="FEZ74" s="21" t="s">
        <v>19</v>
      </c>
      <c r="FFA74" s="21" t="s">
        <v>19</v>
      </c>
      <c r="FFB74" s="21" t="s">
        <v>19</v>
      </c>
      <c r="FFC74" s="21" t="s">
        <v>19</v>
      </c>
      <c r="FFD74" s="21" t="s">
        <v>19</v>
      </c>
      <c r="FFE74" s="21" t="s">
        <v>19</v>
      </c>
      <c r="FFF74" s="21" t="s">
        <v>19</v>
      </c>
      <c r="FFG74" s="21" t="s">
        <v>19</v>
      </c>
      <c r="FFH74" s="21" t="s">
        <v>19</v>
      </c>
      <c r="FFI74" s="21" t="s">
        <v>19</v>
      </c>
      <c r="FFJ74" s="21" t="s">
        <v>19</v>
      </c>
      <c r="FFK74" s="21" t="s">
        <v>19</v>
      </c>
      <c r="FFL74" s="21" t="s">
        <v>19</v>
      </c>
      <c r="FFM74" s="21" t="s">
        <v>19</v>
      </c>
      <c r="FFN74" s="21" t="s">
        <v>19</v>
      </c>
      <c r="FFO74" s="21" t="s">
        <v>19</v>
      </c>
      <c r="FFP74" s="21" t="s">
        <v>19</v>
      </c>
      <c r="FFQ74" s="21" t="s">
        <v>19</v>
      </c>
      <c r="FFR74" s="21" t="s">
        <v>19</v>
      </c>
      <c r="FFS74" s="21" t="s">
        <v>19</v>
      </c>
      <c r="FFT74" s="21" t="s">
        <v>19</v>
      </c>
      <c r="FFU74" s="21" t="s">
        <v>19</v>
      </c>
      <c r="FFV74" s="21" t="s">
        <v>19</v>
      </c>
      <c r="FFW74" s="21" t="s">
        <v>19</v>
      </c>
      <c r="FFX74" s="21" t="s">
        <v>19</v>
      </c>
      <c r="FFY74" s="21" t="s">
        <v>19</v>
      </c>
      <c r="FFZ74" s="21" t="s">
        <v>19</v>
      </c>
      <c r="FGA74" s="21" t="s">
        <v>19</v>
      </c>
      <c r="FGB74" s="21" t="s">
        <v>19</v>
      </c>
      <c r="FGC74" s="21" t="s">
        <v>19</v>
      </c>
      <c r="FGD74" s="21" t="s">
        <v>19</v>
      </c>
      <c r="FGE74" s="21" t="s">
        <v>19</v>
      </c>
      <c r="FGF74" s="21" t="s">
        <v>19</v>
      </c>
      <c r="FGG74" s="21" t="s">
        <v>19</v>
      </c>
      <c r="FGH74" s="21" t="s">
        <v>19</v>
      </c>
      <c r="FGI74" s="21" t="s">
        <v>19</v>
      </c>
      <c r="FGJ74" s="21" t="s">
        <v>19</v>
      </c>
      <c r="FGK74" s="21" t="s">
        <v>19</v>
      </c>
      <c r="FGL74" s="21" t="s">
        <v>19</v>
      </c>
      <c r="FGM74" s="21" t="s">
        <v>19</v>
      </c>
      <c r="FGN74" s="21" t="s">
        <v>19</v>
      </c>
      <c r="FGO74" s="21" t="s">
        <v>19</v>
      </c>
      <c r="FGP74" s="21" t="s">
        <v>19</v>
      </c>
      <c r="FGQ74" s="21" t="s">
        <v>19</v>
      </c>
      <c r="FGR74" s="21" t="s">
        <v>19</v>
      </c>
      <c r="FGS74" s="21" t="s">
        <v>19</v>
      </c>
      <c r="FGT74" s="21" t="s">
        <v>19</v>
      </c>
      <c r="FGU74" s="21" t="s">
        <v>19</v>
      </c>
      <c r="FGV74" s="21" t="s">
        <v>19</v>
      </c>
      <c r="FGW74" s="21" t="s">
        <v>19</v>
      </c>
      <c r="FGX74" s="21" t="s">
        <v>19</v>
      </c>
      <c r="FGY74" s="21" t="s">
        <v>19</v>
      </c>
      <c r="FGZ74" s="21" t="s">
        <v>19</v>
      </c>
      <c r="FHA74" s="21" t="s">
        <v>19</v>
      </c>
      <c r="FHB74" s="21" t="s">
        <v>19</v>
      </c>
      <c r="FHC74" s="21" t="s">
        <v>19</v>
      </c>
      <c r="FHD74" s="21" t="s">
        <v>19</v>
      </c>
      <c r="FHE74" s="21" t="s">
        <v>19</v>
      </c>
      <c r="FHF74" s="21" t="s">
        <v>19</v>
      </c>
      <c r="FHG74" s="21" t="s">
        <v>19</v>
      </c>
      <c r="FHH74" s="21" t="s">
        <v>19</v>
      </c>
      <c r="FHI74" s="21" t="s">
        <v>19</v>
      </c>
      <c r="FHJ74" s="21" t="s">
        <v>19</v>
      </c>
      <c r="FHK74" s="21" t="s">
        <v>19</v>
      </c>
      <c r="FHL74" s="21" t="s">
        <v>19</v>
      </c>
      <c r="FHM74" s="21" t="s">
        <v>19</v>
      </c>
      <c r="FHN74" s="21" t="s">
        <v>19</v>
      </c>
      <c r="FHO74" s="21" t="s">
        <v>19</v>
      </c>
      <c r="FHP74" s="21" t="s">
        <v>19</v>
      </c>
      <c r="FHQ74" s="21" t="s">
        <v>19</v>
      </c>
      <c r="FHR74" s="21" t="s">
        <v>19</v>
      </c>
      <c r="FHS74" s="21" t="s">
        <v>19</v>
      </c>
      <c r="FHT74" s="21" t="s">
        <v>19</v>
      </c>
      <c r="FHU74" s="21" t="s">
        <v>19</v>
      </c>
      <c r="FHV74" s="21" t="s">
        <v>19</v>
      </c>
      <c r="FHW74" s="21" t="s">
        <v>19</v>
      </c>
      <c r="FHX74" s="21" t="s">
        <v>19</v>
      </c>
      <c r="FHY74" s="21" t="s">
        <v>19</v>
      </c>
      <c r="FHZ74" s="21" t="s">
        <v>19</v>
      </c>
      <c r="FIA74" s="21" t="s">
        <v>19</v>
      </c>
      <c r="FIB74" s="21" t="s">
        <v>19</v>
      </c>
      <c r="FIC74" s="21" t="s">
        <v>19</v>
      </c>
      <c r="FID74" s="21" t="s">
        <v>19</v>
      </c>
      <c r="FIE74" s="21" t="s">
        <v>19</v>
      </c>
      <c r="FIF74" s="21" t="s">
        <v>19</v>
      </c>
      <c r="FIG74" s="21" t="s">
        <v>19</v>
      </c>
      <c r="FIH74" s="21" t="s">
        <v>19</v>
      </c>
      <c r="FII74" s="21" t="s">
        <v>19</v>
      </c>
      <c r="FIJ74" s="21" t="s">
        <v>19</v>
      </c>
      <c r="FIK74" s="21" t="s">
        <v>19</v>
      </c>
      <c r="FIL74" s="21" t="s">
        <v>19</v>
      </c>
      <c r="FIM74" s="21" t="s">
        <v>19</v>
      </c>
      <c r="FIN74" s="21" t="s">
        <v>19</v>
      </c>
      <c r="FIO74" s="21" t="s">
        <v>19</v>
      </c>
      <c r="FIP74" s="21" t="s">
        <v>19</v>
      </c>
      <c r="FIQ74" s="21" t="s">
        <v>19</v>
      </c>
      <c r="FIR74" s="21" t="s">
        <v>19</v>
      </c>
      <c r="FIS74" s="21" t="s">
        <v>19</v>
      </c>
      <c r="FIT74" s="21" t="s">
        <v>19</v>
      </c>
      <c r="FIU74" s="21" t="s">
        <v>19</v>
      </c>
      <c r="FIV74" s="21" t="s">
        <v>19</v>
      </c>
      <c r="FIW74" s="21" t="s">
        <v>19</v>
      </c>
      <c r="FIX74" s="21" t="s">
        <v>19</v>
      </c>
      <c r="FIY74" s="21" t="s">
        <v>19</v>
      </c>
      <c r="FIZ74" s="21" t="s">
        <v>19</v>
      </c>
      <c r="FJA74" s="21" t="s">
        <v>19</v>
      </c>
      <c r="FJB74" s="21" t="s">
        <v>19</v>
      </c>
      <c r="FJC74" s="21" t="s">
        <v>19</v>
      </c>
      <c r="FJD74" s="21" t="s">
        <v>19</v>
      </c>
      <c r="FJE74" s="21" t="s">
        <v>19</v>
      </c>
      <c r="FJF74" s="21" t="s">
        <v>19</v>
      </c>
      <c r="FJG74" s="21" t="s">
        <v>19</v>
      </c>
      <c r="FJH74" s="21" t="s">
        <v>19</v>
      </c>
      <c r="FJI74" s="21" t="s">
        <v>19</v>
      </c>
      <c r="FJJ74" s="21" t="s">
        <v>19</v>
      </c>
      <c r="FJK74" s="21" t="s">
        <v>19</v>
      </c>
      <c r="FJL74" s="21" t="s">
        <v>19</v>
      </c>
      <c r="FJM74" s="21" t="s">
        <v>19</v>
      </c>
      <c r="FJN74" s="21" t="s">
        <v>19</v>
      </c>
      <c r="FJO74" s="21" t="s">
        <v>19</v>
      </c>
      <c r="FJP74" s="21" t="s">
        <v>19</v>
      </c>
      <c r="FJQ74" s="21" t="s">
        <v>19</v>
      </c>
      <c r="FJR74" s="21" t="s">
        <v>19</v>
      </c>
      <c r="FJS74" s="21" t="s">
        <v>19</v>
      </c>
      <c r="FJT74" s="21" t="s">
        <v>19</v>
      </c>
      <c r="FJU74" s="21" t="s">
        <v>19</v>
      </c>
      <c r="FJV74" s="21" t="s">
        <v>19</v>
      </c>
      <c r="FJW74" s="21" t="s">
        <v>19</v>
      </c>
      <c r="FJX74" s="21" t="s">
        <v>19</v>
      </c>
      <c r="FJY74" s="21" t="s">
        <v>19</v>
      </c>
      <c r="FJZ74" s="21" t="s">
        <v>19</v>
      </c>
      <c r="FKA74" s="21" t="s">
        <v>19</v>
      </c>
      <c r="FKB74" s="21" t="s">
        <v>19</v>
      </c>
      <c r="FKC74" s="21" t="s">
        <v>19</v>
      </c>
      <c r="FKD74" s="21" t="s">
        <v>19</v>
      </c>
      <c r="FKE74" s="21" t="s">
        <v>19</v>
      </c>
      <c r="FKF74" s="21" t="s">
        <v>19</v>
      </c>
      <c r="FKG74" s="21" t="s">
        <v>19</v>
      </c>
      <c r="FKH74" s="21" t="s">
        <v>19</v>
      </c>
      <c r="FKI74" s="21" t="s">
        <v>19</v>
      </c>
      <c r="FKJ74" s="21" t="s">
        <v>19</v>
      </c>
      <c r="FKK74" s="21" t="s">
        <v>19</v>
      </c>
      <c r="FKL74" s="21" t="s">
        <v>19</v>
      </c>
      <c r="FKM74" s="21" t="s">
        <v>19</v>
      </c>
      <c r="FKN74" s="21" t="s">
        <v>19</v>
      </c>
      <c r="FKO74" s="21" t="s">
        <v>19</v>
      </c>
      <c r="FKP74" s="21" t="s">
        <v>19</v>
      </c>
      <c r="FKQ74" s="21" t="s">
        <v>19</v>
      </c>
      <c r="FKR74" s="21" t="s">
        <v>19</v>
      </c>
      <c r="FKS74" s="21" t="s">
        <v>19</v>
      </c>
      <c r="FKT74" s="21" t="s">
        <v>19</v>
      </c>
      <c r="FKU74" s="21" t="s">
        <v>19</v>
      </c>
      <c r="FKV74" s="21" t="s">
        <v>19</v>
      </c>
      <c r="FKW74" s="21" t="s">
        <v>19</v>
      </c>
      <c r="FKX74" s="21" t="s">
        <v>19</v>
      </c>
      <c r="FKY74" s="21" t="s">
        <v>19</v>
      </c>
      <c r="FKZ74" s="21" t="s">
        <v>19</v>
      </c>
      <c r="FLA74" s="21" t="s">
        <v>19</v>
      </c>
      <c r="FLB74" s="21" t="s">
        <v>19</v>
      </c>
      <c r="FLC74" s="21" t="s">
        <v>19</v>
      </c>
      <c r="FLD74" s="21" t="s">
        <v>19</v>
      </c>
      <c r="FLE74" s="21" t="s">
        <v>19</v>
      </c>
      <c r="FLF74" s="21" t="s">
        <v>19</v>
      </c>
      <c r="FLG74" s="21" t="s">
        <v>19</v>
      </c>
      <c r="FLH74" s="21" t="s">
        <v>19</v>
      </c>
      <c r="FLI74" s="21" t="s">
        <v>19</v>
      </c>
      <c r="FLJ74" s="21" t="s">
        <v>19</v>
      </c>
      <c r="FLK74" s="21" t="s">
        <v>19</v>
      </c>
      <c r="FLL74" s="21" t="s">
        <v>19</v>
      </c>
      <c r="FLM74" s="21" t="s">
        <v>19</v>
      </c>
      <c r="FLN74" s="21" t="s">
        <v>19</v>
      </c>
      <c r="FLO74" s="21" t="s">
        <v>19</v>
      </c>
      <c r="FLP74" s="21" t="s">
        <v>19</v>
      </c>
      <c r="FLQ74" s="21" t="s">
        <v>19</v>
      </c>
      <c r="FLR74" s="21" t="s">
        <v>19</v>
      </c>
      <c r="FLS74" s="21" t="s">
        <v>19</v>
      </c>
      <c r="FLT74" s="21" t="s">
        <v>19</v>
      </c>
      <c r="FLU74" s="21" t="s">
        <v>19</v>
      </c>
      <c r="FLV74" s="21" t="s">
        <v>19</v>
      </c>
      <c r="FLW74" s="21" t="s">
        <v>19</v>
      </c>
      <c r="FLX74" s="21" t="s">
        <v>19</v>
      </c>
      <c r="FLY74" s="21" t="s">
        <v>19</v>
      </c>
      <c r="FLZ74" s="21" t="s">
        <v>19</v>
      </c>
      <c r="FMA74" s="21" t="s">
        <v>19</v>
      </c>
      <c r="FMB74" s="21" t="s">
        <v>19</v>
      </c>
      <c r="FMC74" s="21" t="s">
        <v>19</v>
      </c>
      <c r="FMD74" s="21" t="s">
        <v>19</v>
      </c>
      <c r="FME74" s="21" t="s">
        <v>19</v>
      </c>
      <c r="FMF74" s="21" t="s">
        <v>19</v>
      </c>
      <c r="FMG74" s="21" t="s">
        <v>19</v>
      </c>
      <c r="FMH74" s="21" t="s">
        <v>19</v>
      </c>
      <c r="FMI74" s="21" t="s">
        <v>19</v>
      </c>
      <c r="FMJ74" s="21" t="s">
        <v>19</v>
      </c>
      <c r="FMK74" s="21" t="s">
        <v>19</v>
      </c>
      <c r="FML74" s="21" t="s">
        <v>19</v>
      </c>
      <c r="FMM74" s="21" t="s">
        <v>19</v>
      </c>
      <c r="FMN74" s="21" t="s">
        <v>19</v>
      </c>
      <c r="FMO74" s="21" t="s">
        <v>19</v>
      </c>
      <c r="FMP74" s="21" t="s">
        <v>19</v>
      </c>
      <c r="FMQ74" s="21" t="s">
        <v>19</v>
      </c>
      <c r="FMR74" s="21" t="s">
        <v>19</v>
      </c>
      <c r="FMS74" s="21" t="s">
        <v>19</v>
      </c>
      <c r="FMT74" s="21" t="s">
        <v>19</v>
      </c>
      <c r="FMU74" s="21" t="s">
        <v>19</v>
      </c>
      <c r="FMV74" s="21" t="s">
        <v>19</v>
      </c>
      <c r="FMW74" s="21" t="s">
        <v>19</v>
      </c>
      <c r="FMX74" s="21" t="s">
        <v>19</v>
      </c>
      <c r="FMY74" s="21" t="s">
        <v>19</v>
      </c>
      <c r="FMZ74" s="21" t="s">
        <v>19</v>
      </c>
      <c r="FNA74" s="21" t="s">
        <v>19</v>
      </c>
      <c r="FNB74" s="21" t="s">
        <v>19</v>
      </c>
      <c r="FNC74" s="21" t="s">
        <v>19</v>
      </c>
      <c r="FND74" s="21" t="s">
        <v>19</v>
      </c>
      <c r="FNE74" s="21" t="s">
        <v>19</v>
      </c>
      <c r="FNF74" s="21" t="s">
        <v>19</v>
      </c>
      <c r="FNG74" s="21" t="s">
        <v>19</v>
      </c>
      <c r="FNH74" s="21" t="s">
        <v>19</v>
      </c>
      <c r="FNI74" s="21" t="s">
        <v>19</v>
      </c>
      <c r="FNJ74" s="21" t="s">
        <v>19</v>
      </c>
      <c r="FNK74" s="21" t="s">
        <v>19</v>
      </c>
      <c r="FNL74" s="21" t="s">
        <v>19</v>
      </c>
      <c r="FNM74" s="21" t="s">
        <v>19</v>
      </c>
      <c r="FNN74" s="21" t="s">
        <v>19</v>
      </c>
      <c r="FNO74" s="21" t="s">
        <v>19</v>
      </c>
      <c r="FNP74" s="21" t="s">
        <v>19</v>
      </c>
      <c r="FNQ74" s="21" t="s">
        <v>19</v>
      </c>
      <c r="FNR74" s="21" t="s">
        <v>19</v>
      </c>
      <c r="FNS74" s="21" t="s">
        <v>19</v>
      </c>
      <c r="FNT74" s="21" t="s">
        <v>19</v>
      </c>
      <c r="FNU74" s="21" t="s">
        <v>19</v>
      </c>
      <c r="FNV74" s="21" t="s">
        <v>19</v>
      </c>
      <c r="FNW74" s="21" t="s">
        <v>19</v>
      </c>
      <c r="FNX74" s="21" t="s">
        <v>19</v>
      </c>
      <c r="FNY74" s="21" t="s">
        <v>19</v>
      </c>
      <c r="FNZ74" s="21" t="s">
        <v>19</v>
      </c>
      <c r="FOA74" s="21" t="s">
        <v>19</v>
      </c>
      <c r="FOB74" s="21" t="s">
        <v>19</v>
      </c>
      <c r="FOC74" s="21" t="s">
        <v>19</v>
      </c>
      <c r="FOD74" s="21" t="s">
        <v>19</v>
      </c>
      <c r="FOE74" s="21" t="s">
        <v>19</v>
      </c>
      <c r="FOF74" s="21" t="s">
        <v>19</v>
      </c>
      <c r="FOG74" s="21" t="s">
        <v>19</v>
      </c>
      <c r="FOH74" s="21" t="s">
        <v>19</v>
      </c>
      <c r="FOI74" s="21" t="s">
        <v>19</v>
      </c>
      <c r="FOJ74" s="21" t="s">
        <v>19</v>
      </c>
      <c r="FOK74" s="21" t="s">
        <v>19</v>
      </c>
      <c r="FOL74" s="21" t="s">
        <v>19</v>
      </c>
      <c r="FOM74" s="21" t="s">
        <v>19</v>
      </c>
      <c r="FON74" s="21" t="s">
        <v>19</v>
      </c>
      <c r="FOO74" s="21" t="s">
        <v>19</v>
      </c>
      <c r="FOP74" s="21" t="s">
        <v>19</v>
      </c>
      <c r="FOQ74" s="21" t="s">
        <v>19</v>
      </c>
      <c r="FOR74" s="21" t="s">
        <v>19</v>
      </c>
      <c r="FOS74" s="21" t="s">
        <v>19</v>
      </c>
      <c r="FOT74" s="21" t="s">
        <v>19</v>
      </c>
      <c r="FOU74" s="21" t="s">
        <v>19</v>
      </c>
      <c r="FOV74" s="21" t="s">
        <v>19</v>
      </c>
      <c r="FOW74" s="21" t="s">
        <v>19</v>
      </c>
      <c r="FOX74" s="21" t="s">
        <v>19</v>
      </c>
      <c r="FOY74" s="21" t="s">
        <v>19</v>
      </c>
      <c r="FOZ74" s="21" t="s">
        <v>19</v>
      </c>
      <c r="FPA74" s="21" t="s">
        <v>19</v>
      </c>
      <c r="FPB74" s="21" t="s">
        <v>19</v>
      </c>
      <c r="FPC74" s="21" t="s">
        <v>19</v>
      </c>
      <c r="FPD74" s="21" t="s">
        <v>19</v>
      </c>
      <c r="FPE74" s="21" t="s">
        <v>19</v>
      </c>
      <c r="FPF74" s="21" t="s">
        <v>19</v>
      </c>
      <c r="FPG74" s="21" t="s">
        <v>19</v>
      </c>
      <c r="FPH74" s="21" t="s">
        <v>19</v>
      </c>
      <c r="FPI74" s="21" t="s">
        <v>19</v>
      </c>
      <c r="FPJ74" s="21" t="s">
        <v>19</v>
      </c>
      <c r="FPK74" s="21" t="s">
        <v>19</v>
      </c>
      <c r="FPL74" s="21" t="s">
        <v>19</v>
      </c>
      <c r="FPM74" s="21" t="s">
        <v>19</v>
      </c>
      <c r="FPN74" s="21" t="s">
        <v>19</v>
      </c>
      <c r="FPO74" s="21" t="s">
        <v>19</v>
      </c>
      <c r="FPP74" s="21" t="s">
        <v>19</v>
      </c>
      <c r="FPQ74" s="21" t="s">
        <v>19</v>
      </c>
      <c r="FPR74" s="21" t="s">
        <v>19</v>
      </c>
      <c r="FPS74" s="21" t="s">
        <v>19</v>
      </c>
      <c r="FPT74" s="21" t="s">
        <v>19</v>
      </c>
      <c r="FPU74" s="21" t="s">
        <v>19</v>
      </c>
      <c r="FPV74" s="21" t="s">
        <v>19</v>
      </c>
      <c r="FPW74" s="21" t="s">
        <v>19</v>
      </c>
      <c r="FPX74" s="21" t="s">
        <v>19</v>
      </c>
      <c r="FPY74" s="21" t="s">
        <v>19</v>
      </c>
      <c r="FPZ74" s="21" t="s">
        <v>19</v>
      </c>
      <c r="FQA74" s="21" t="s">
        <v>19</v>
      </c>
      <c r="FQB74" s="21" t="s">
        <v>19</v>
      </c>
      <c r="FQC74" s="21" t="s">
        <v>19</v>
      </c>
      <c r="FQD74" s="21" t="s">
        <v>19</v>
      </c>
      <c r="FQE74" s="21" t="s">
        <v>19</v>
      </c>
      <c r="FQF74" s="21" t="s">
        <v>19</v>
      </c>
      <c r="FQG74" s="21" t="s">
        <v>19</v>
      </c>
      <c r="FQH74" s="21" t="s">
        <v>19</v>
      </c>
      <c r="FQI74" s="21" t="s">
        <v>19</v>
      </c>
      <c r="FQJ74" s="21" t="s">
        <v>19</v>
      </c>
      <c r="FQK74" s="21" t="s">
        <v>19</v>
      </c>
      <c r="FQL74" s="21" t="s">
        <v>19</v>
      </c>
      <c r="FQM74" s="21" t="s">
        <v>19</v>
      </c>
      <c r="FQN74" s="21" t="s">
        <v>19</v>
      </c>
      <c r="FQO74" s="21" t="s">
        <v>19</v>
      </c>
      <c r="FQP74" s="21" t="s">
        <v>19</v>
      </c>
      <c r="FQQ74" s="21" t="s">
        <v>19</v>
      </c>
      <c r="FQR74" s="21" t="s">
        <v>19</v>
      </c>
      <c r="FQS74" s="21" t="s">
        <v>19</v>
      </c>
      <c r="FQT74" s="21" t="s">
        <v>19</v>
      </c>
      <c r="FQU74" s="21" t="s">
        <v>19</v>
      </c>
      <c r="FQV74" s="21" t="s">
        <v>19</v>
      </c>
      <c r="FQW74" s="21" t="s">
        <v>19</v>
      </c>
      <c r="FQX74" s="21" t="s">
        <v>19</v>
      </c>
      <c r="FQY74" s="21" t="s">
        <v>19</v>
      </c>
      <c r="FQZ74" s="21" t="s">
        <v>19</v>
      </c>
      <c r="FRA74" s="21" t="s">
        <v>19</v>
      </c>
      <c r="FRB74" s="21" t="s">
        <v>19</v>
      </c>
      <c r="FRC74" s="21" t="s">
        <v>19</v>
      </c>
      <c r="FRD74" s="21" t="s">
        <v>19</v>
      </c>
      <c r="FRE74" s="21" t="s">
        <v>19</v>
      </c>
      <c r="FRF74" s="21" t="s">
        <v>19</v>
      </c>
      <c r="FRG74" s="21" t="s">
        <v>19</v>
      </c>
      <c r="FRH74" s="21" t="s">
        <v>19</v>
      </c>
      <c r="FRI74" s="21" t="s">
        <v>19</v>
      </c>
      <c r="FRJ74" s="21" t="s">
        <v>19</v>
      </c>
      <c r="FRK74" s="21" t="s">
        <v>19</v>
      </c>
      <c r="FRL74" s="21" t="s">
        <v>19</v>
      </c>
      <c r="FRM74" s="21" t="s">
        <v>19</v>
      </c>
      <c r="FRN74" s="21" t="s">
        <v>19</v>
      </c>
      <c r="FRO74" s="21" t="s">
        <v>19</v>
      </c>
      <c r="FRP74" s="21" t="s">
        <v>19</v>
      </c>
      <c r="FRQ74" s="21" t="s">
        <v>19</v>
      </c>
      <c r="FRR74" s="21" t="s">
        <v>19</v>
      </c>
      <c r="FRS74" s="21" t="s">
        <v>19</v>
      </c>
      <c r="FRT74" s="21" t="s">
        <v>19</v>
      </c>
      <c r="FRU74" s="21" t="s">
        <v>19</v>
      </c>
      <c r="FRV74" s="21" t="s">
        <v>19</v>
      </c>
      <c r="FRW74" s="21" t="s">
        <v>19</v>
      </c>
      <c r="FRX74" s="21" t="s">
        <v>19</v>
      </c>
      <c r="FRY74" s="21" t="s">
        <v>19</v>
      </c>
      <c r="FRZ74" s="21" t="s">
        <v>19</v>
      </c>
      <c r="FSA74" s="21" t="s">
        <v>19</v>
      </c>
      <c r="FSB74" s="21" t="s">
        <v>19</v>
      </c>
      <c r="FSC74" s="21" t="s">
        <v>19</v>
      </c>
      <c r="FSD74" s="21" t="s">
        <v>19</v>
      </c>
      <c r="FSE74" s="21" t="s">
        <v>19</v>
      </c>
      <c r="FSF74" s="21" t="s">
        <v>19</v>
      </c>
      <c r="FSG74" s="21" t="s">
        <v>19</v>
      </c>
      <c r="FSH74" s="21" t="s">
        <v>19</v>
      </c>
      <c r="FSI74" s="21" t="s">
        <v>19</v>
      </c>
      <c r="FSJ74" s="21" t="s">
        <v>19</v>
      </c>
      <c r="FSK74" s="21" t="s">
        <v>19</v>
      </c>
      <c r="FSL74" s="21" t="s">
        <v>19</v>
      </c>
      <c r="FSM74" s="21" t="s">
        <v>19</v>
      </c>
      <c r="FSN74" s="21" t="s">
        <v>19</v>
      </c>
      <c r="FSO74" s="21" t="s">
        <v>19</v>
      </c>
      <c r="FSP74" s="21" t="s">
        <v>19</v>
      </c>
      <c r="FSQ74" s="21" t="s">
        <v>19</v>
      </c>
      <c r="FSR74" s="21" t="s">
        <v>19</v>
      </c>
      <c r="FSS74" s="21" t="s">
        <v>19</v>
      </c>
      <c r="FST74" s="21" t="s">
        <v>19</v>
      </c>
      <c r="FSU74" s="21" t="s">
        <v>19</v>
      </c>
      <c r="FSV74" s="21" t="s">
        <v>19</v>
      </c>
      <c r="FSW74" s="21" t="s">
        <v>19</v>
      </c>
      <c r="FSX74" s="21" t="s">
        <v>19</v>
      </c>
      <c r="FSY74" s="21" t="s">
        <v>19</v>
      </c>
      <c r="FSZ74" s="21" t="s">
        <v>19</v>
      </c>
      <c r="FTA74" s="21" t="s">
        <v>19</v>
      </c>
      <c r="FTB74" s="21" t="s">
        <v>19</v>
      </c>
      <c r="FTC74" s="21" t="s">
        <v>19</v>
      </c>
      <c r="FTD74" s="21" t="s">
        <v>19</v>
      </c>
      <c r="FTE74" s="21" t="s">
        <v>19</v>
      </c>
      <c r="FTF74" s="21" t="s">
        <v>19</v>
      </c>
      <c r="FTG74" s="21" t="s">
        <v>19</v>
      </c>
      <c r="FTH74" s="21" t="s">
        <v>19</v>
      </c>
      <c r="FTI74" s="21" t="s">
        <v>19</v>
      </c>
      <c r="FTJ74" s="21" t="s">
        <v>19</v>
      </c>
      <c r="FTK74" s="21" t="s">
        <v>19</v>
      </c>
      <c r="FTL74" s="21" t="s">
        <v>19</v>
      </c>
      <c r="FTM74" s="21" t="s">
        <v>19</v>
      </c>
      <c r="FTN74" s="21" t="s">
        <v>19</v>
      </c>
      <c r="FTO74" s="21" t="s">
        <v>19</v>
      </c>
      <c r="FTP74" s="21" t="s">
        <v>19</v>
      </c>
      <c r="FTQ74" s="21" t="s">
        <v>19</v>
      </c>
      <c r="FTR74" s="21" t="s">
        <v>19</v>
      </c>
      <c r="FTS74" s="21" t="s">
        <v>19</v>
      </c>
      <c r="FTT74" s="21" t="s">
        <v>19</v>
      </c>
      <c r="FTU74" s="21" t="s">
        <v>19</v>
      </c>
      <c r="FTV74" s="21" t="s">
        <v>19</v>
      </c>
      <c r="FTW74" s="21" t="s">
        <v>19</v>
      </c>
      <c r="FTX74" s="21" t="s">
        <v>19</v>
      </c>
      <c r="FTY74" s="21" t="s">
        <v>19</v>
      </c>
      <c r="FTZ74" s="21" t="s">
        <v>19</v>
      </c>
      <c r="FUA74" s="21" t="s">
        <v>19</v>
      </c>
      <c r="FUB74" s="21" t="s">
        <v>19</v>
      </c>
      <c r="FUC74" s="21" t="s">
        <v>19</v>
      </c>
      <c r="FUD74" s="21" t="s">
        <v>19</v>
      </c>
      <c r="FUE74" s="21" t="s">
        <v>19</v>
      </c>
      <c r="FUF74" s="21" t="s">
        <v>19</v>
      </c>
      <c r="FUG74" s="21" t="s">
        <v>19</v>
      </c>
      <c r="FUH74" s="21" t="s">
        <v>19</v>
      </c>
      <c r="FUI74" s="21" t="s">
        <v>19</v>
      </c>
      <c r="FUJ74" s="21" t="s">
        <v>19</v>
      </c>
      <c r="FUK74" s="21" t="s">
        <v>19</v>
      </c>
      <c r="FUL74" s="21" t="s">
        <v>19</v>
      </c>
      <c r="FUM74" s="21" t="s">
        <v>19</v>
      </c>
      <c r="FUN74" s="21" t="s">
        <v>19</v>
      </c>
      <c r="FUO74" s="21" t="s">
        <v>19</v>
      </c>
      <c r="FUP74" s="21" t="s">
        <v>19</v>
      </c>
      <c r="FUQ74" s="21" t="s">
        <v>19</v>
      </c>
      <c r="FUR74" s="21" t="s">
        <v>19</v>
      </c>
      <c r="FUS74" s="21" t="s">
        <v>19</v>
      </c>
      <c r="FUT74" s="21" t="s">
        <v>19</v>
      </c>
      <c r="FUU74" s="21" t="s">
        <v>19</v>
      </c>
      <c r="FUV74" s="21" t="s">
        <v>19</v>
      </c>
      <c r="FUW74" s="21" t="s">
        <v>19</v>
      </c>
      <c r="FUX74" s="21" t="s">
        <v>19</v>
      </c>
      <c r="FUY74" s="21" t="s">
        <v>19</v>
      </c>
      <c r="FUZ74" s="21" t="s">
        <v>19</v>
      </c>
      <c r="FVA74" s="21" t="s">
        <v>19</v>
      </c>
      <c r="FVB74" s="21" t="s">
        <v>19</v>
      </c>
      <c r="FVC74" s="21" t="s">
        <v>19</v>
      </c>
      <c r="FVD74" s="21" t="s">
        <v>19</v>
      </c>
      <c r="FVE74" s="21" t="s">
        <v>19</v>
      </c>
      <c r="FVF74" s="21" t="s">
        <v>19</v>
      </c>
      <c r="FVG74" s="21" t="s">
        <v>19</v>
      </c>
      <c r="FVH74" s="21" t="s">
        <v>19</v>
      </c>
      <c r="FVI74" s="21" t="s">
        <v>19</v>
      </c>
      <c r="FVJ74" s="21" t="s">
        <v>19</v>
      </c>
      <c r="FVK74" s="21" t="s">
        <v>19</v>
      </c>
      <c r="FVL74" s="21" t="s">
        <v>19</v>
      </c>
      <c r="FVM74" s="21" t="s">
        <v>19</v>
      </c>
      <c r="FVN74" s="21" t="s">
        <v>19</v>
      </c>
      <c r="FVO74" s="21" t="s">
        <v>19</v>
      </c>
      <c r="FVP74" s="21" t="s">
        <v>19</v>
      </c>
      <c r="FVQ74" s="21" t="s">
        <v>19</v>
      </c>
      <c r="FVR74" s="21" t="s">
        <v>19</v>
      </c>
      <c r="FVS74" s="21" t="s">
        <v>19</v>
      </c>
      <c r="FVT74" s="21" t="s">
        <v>19</v>
      </c>
      <c r="FVU74" s="21" t="s">
        <v>19</v>
      </c>
      <c r="FVV74" s="21" t="s">
        <v>19</v>
      </c>
      <c r="FVW74" s="21" t="s">
        <v>19</v>
      </c>
      <c r="FVX74" s="21" t="s">
        <v>19</v>
      </c>
      <c r="FVY74" s="21" t="s">
        <v>19</v>
      </c>
      <c r="FVZ74" s="21" t="s">
        <v>19</v>
      </c>
      <c r="FWA74" s="21" t="s">
        <v>19</v>
      </c>
      <c r="FWB74" s="21" t="s">
        <v>19</v>
      </c>
      <c r="FWC74" s="21" t="s">
        <v>19</v>
      </c>
      <c r="FWD74" s="21" t="s">
        <v>19</v>
      </c>
      <c r="FWE74" s="21" t="s">
        <v>19</v>
      </c>
      <c r="FWF74" s="21" t="s">
        <v>19</v>
      </c>
      <c r="FWG74" s="21" t="s">
        <v>19</v>
      </c>
      <c r="FWH74" s="21" t="s">
        <v>19</v>
      </c>
      <c r="FWI74" s="21" t="s">
        <v>19</v>
      </c>
      <c r="FWJ74" s="21" t="s">
        <v>19</v>
      </c>
      <c r="FWK74" s="21" t="s">
        <v>19</v>
      </c>
      <c r="FWL74" s="21" t="s">
        <v>19</v>
      </c>
      <c r="FWM74" s="21" t="s">
        <v>19</v>
      </c>
      <c r="FWN74" s="21" t="s">
        <v>19</v>
      </c>
      <c r="FWO74" s="21" t="s">
        <v>19</v>
      </c>
      <c r="FWP74" s="21" t="s">
        <v>19</v>
      </c>
      <c r="FWQ74" s="21" t="s">
        <v>19</v>
      </c>
      <c r="FWR74" s="21" t="s">
        <v>19</v>
      </c>
      <c r="FWS74" s="21" t="s">
        <v>19</v>
      </c>
      <c r="FWT74" s="21" t="s">
        <v>19</v>
      </c>
      <c r="FWU74" s="21" t="s">
        <v>19</v>
      </c>
      <c r="FWV74" s="21" t="s">
        <v>19</v>
      </c>
      <c r="FWW74" s="21" t="s">
        <v>19</v>
      </c>
      <c r="FWX74" s="21" t="s">
        <v>19</v>
      </c>
      <c r="FWY74" s="21" t="s">
        <v>19</v>
      </c>
      <c r="FWZ74" s="21" t="s">
        <v>19</v>
      </c>
      <c r="FXA74" s="21" t="s">
        <v>19</v>
      </c>
      <c r="FXB74" s="21" t="s">
        <v>19</v>
      </c>
      <c r="FXC74" s="21" t="s">
        <v>19</v>
      </c>
      <c r="FXD74" s="21" t="s">
        <v>19</v>
      </c>
      <c r="FXE74" s="21" t="s">
        <v>19</v>
      </c>
      <c r="FXF74" s="21" t="s">
        <v>19</v>
      </c>
      <c r="FXG74" s="21" t="s">
        <v>19</v>
      </c>
      <c r="FXH74" s="21" t="s">
        <v>19</v>
      </c>
      <c r="FXI74" s="21" t="s">
        <v>19</v>
      </c>
      <c r="FXJ74" s="21" t="s">
        <v>19</v>
      </c>
      <c r="FXK74" s="21" t="s">
        <v>19</v>
      </c>
      <c r="FXL74" s="21" t="s">
        <v>19</v>
      </c>
      <c r="FXM74" s="21" t="s">
        <v>19</v>
      </c>
      <c r="FXN74" s="21" t="s">
        <v>19</v>
      </c>
      <c r="FXO74" s="21" t="s">
        <v>19</v>
      </c>
      <c r="FXP74" s="21" t="s">
        <v>19</v>
      </c>
      <c r="FXQ74" s="21" t="s">
        <v>19</v>
      </c>
      <c r="FXR74" s="21" t="s">
        <v>19</v>
      </c>
      <c r="FXS74" s="21" t="s">
        <v>19</v>
      </c>
      <c r="FXT74" s="21" t="s">
        <v>19</v>
      </c>
      <c r="FXU74" s="21" t="s">
        <v>19</v>
      </c>
      <c r="FXV74" s="21" t="s">
        <v>19</v>
      </c>
      <c r="FXW74" s="21" t="s">
        <v>19</v>
      </c>
      <c r="FXX74" s="21" t="s">
        <v>19</v>
      </c>
      <c r="FXY74" s="21" t="s">
        <v>19</v>
      </c>
      <c r="FXZ74" s="21" t="s">
        <v>19</v>
      </c>
      <c r="FYA74" s="21" t="s">
        <v>19</v>
      </c>
      <c r="FYB74" s="21" t="s">
        <v>19</v>
      </c>
      <c r="FYC74" s="21" t="s">
        <v>19</v>
      </c>
      <c r="FYD74" s="21" t="s">
        <v>19</v>
      </c>
      <c r="FYE74" s="21" t="s">
        <v>19</v>
      </c>
      <c r="FYF74" s="21" t="s">
        <v>19</v>
      </c>
      <c r="FYG74" s="21" t="s">
        <v>19</v>
      </c>
      <c r="FYH74" s="21" t="s">
        <v>19</v>
      </c>
      <c r="FYI74" s="21" t="s">
        <v>19</v>
      </c>
      <c r="FYJ74" s="21" t="s">
        <v>19</v>
      </c>
      <c r="FYK74" s="21" t="s">
        <v>19</v>
      </c>
      <c r="FYL74" s="21" t="s">
        <v>19</v>
      </c>
      <c r="FYM74" s="21" t="s">
        <v>19</v>
      </c>
      <c r="FYN74" s="21" t="s">
        <v>19</v>
      </c>
      <c r="FYO74" s="21" t="s">
        <v>19</v>
      </c>
      <c r="FYP74" s="21" t="s">
        <v>19</v>
      </c>
      <c r="FYQ74" s="21" t="s">
        <v>19</v>
      </c>
      <c r="FYR74" s="21" t="s">
        <v>19</v>
      </c>
      <c r="FYS74" s="21" t="s">
        <v>19</v>
      </c>
      <c r="FYT74" s="21" t="s">
        <v>19</v>
      </c>
      <c r="FYU74" s="21" t="s">
        <v>19</v>
      </c>
      <c r="FYV74" s="21" t="s">
        <v>19</v>
      </c>
      <c r="FYW74" s="21" t="s">
        <v>19</v>
      </c>
      <c r="FYX74" s="21" t="s">
        <v>19</v>
      </c>
      <c r="FYY74" s="21" t="s">
        <v>19</v>
      </c>
      <c r="FYZ74" s="21" t="s">
        <v>19</v>
      </c>
      <c r="FZA74" s="21" t="s">
        <v>19</v>
      </c>
      <c r="FZB74" s="21" t="s">
        <v>19</v>
      </c>
      <c r="FZC74" s="21" t="s">
        <v>19</v>
      </c>
      <c r="FZD74" s="21" t="s">
        <v>19</v>
      </c>
      <c r="FZE74" s="21" t="s">
        <v>19</v>
      </c>
      <c r="FZF74" s="21" t="s">
        <v>19</v>
      </c>
      <c r="FZG74" s="21" t="s">
        <v>19</v>
      </c>
      <c r="FZH74" s="21" t="s">
        <v>19</v>
      </c>
      <c r="FZI74" s="21" t="s">
        <v>19</v>
      </c>
      <c r="FZJ74" s="21" t="s">
        <v>19</v>
      </c>
      <c r="FZK74" s="21" t="s">
        <v>19</v>
      </c>
      <c r="FZL74" s="21" t="s">
        <v>19</v>
      </c>
      <c r="FZM74" s="21" t="s">
        <v>19</v>
      </c>
      <c r="FZN74" s="21" t="s">
        <v>19</v>
      </c>
      <c r="FZO74" s="21" t="s">
        <v>19</v>
      </c>
      <c r="FZP74" s="21" t="s">
        <v>19</v>
      </c>
      <c r="FZQ74" s="21" t="s">
        <v>19</v>
      </c>
      <c r="FZR74" s="21" t="s">
        <v>19</v>
      </c>
      <c r="FZS74" s="21" t="s">
        <v>19</v>
      </c>
      <c r="FZT74" s="21" t="s">
        <v>19</v>
      </c>
      <c r="FZU74" s="21" t="s">
        <v>19</v>
      </c>
      <c r="FZV74" s="21" t="s">
        <v>19</v>
      </c>
      <c r="FZW74" s="21" t="s">
        <v>19</v>
      </c>
      <c r="FZX74" s="21" t="s">
        <v>19</v>
      </c>
      <c r="FZY74" s="21" t="s">
        <v>19</v>
      </c>
      <c r="FZZ74" s="21" t="s">
        <v>19</v>
      </c>
      <c r="GAA74" s="21" t="s">
        <v>19</v>
      </c>
      <c r="GAB74" s="21" t="s">
        <v>19</v>
      </c>
      <c r="GAC74" s="21" t="s">
        <v>19</v>
      </c>
      <c r="GAD74" s="21" t="s">
        <v>19</v>
      </c>
      <c r="GAE74" s="21" t="s">
        <v>19</v>
      </c>
      <c r="GAF74" s="21" t="s">
        <v>19</v>
      </c>
      <c r="GAG74" s="21" t="s">
        <v>19</v>
      </c>
      <c r="GAH74" s="21" t="s">
        <v>19</v>
      </c>
      <c r="GAI74" s="21" t="s">
        <v>19</v>
      </c>
      <c r="GAJ74" s="21" t="s">
        <v>19</v>
      </c>
      <c r="GAK74" s="21" t="s">
        <v>19</v>
      </c>
      <c r="GAL74" s="21" t="s">
        <v>19</v>
      </c>
      <c r="GAM74" s="21" t="s">
        <v>19</v>
      </c>
      <c r="GAN74" s="21" t="s">
        <v>19</v>
      </c>
      <c r="GAO74" s="21" t="s">
        <v>19</v>
      </c>
      <c r="GAP74" s="21" t="s">
        <v>19</v>
      </c>
      <c r="GAQ74" s="21" t="s">
        <v>19</v>
      </c>
      <c r="GAR74" s="21" t="s">
        <v>19</v>
      </c>
      <c r="GAS74" s="21" t="s">
        <v>19</v>
      </c>
      <c r="GAT74" s="21" t="s">
        <v>19</v>
      </c>
      <c r="GAU74" s="21" t="s">
        <v>19</v>
      </c>
      <c r="GAV74" s="21" t="s">
        <v>19</v>
      </c>
      <c r="GAW74" s="21" t="s">
        <v>19</v>
      </c>
      <c r="GAX74" s="21" t="s">
        <v>19</v>
      </c>
      <c r="GAY74" s="21" t="s">
        <v>19</v>
      </c>
      <c r="GAZ74" s="21" t="s">
        <v>19</v>
      </c>
      <c r="GBA74" s="21" t="s">
        <v>19</v>
      </c>
      <c r="GBB74" s="21" t="s">
        <v>19</v>
      </c>
      <c r="GBC74" s="21" t="s">
        <v>19</v>
      </c>
      <c r="GBD74" s="21" t="s">
        <v>19</v>
      </c>
      <c r="GBE74" s="21" t="s">
        <v>19</v>
      </c>
      <c r="GBF74" s="21" t="s">
        <v>19</v>
      </c>
      <c r="GBG74" s="21" t="s">
        <v>19</v>
      </c>
      <c r="GBH74" s="21" t="s">
        <v>19</v>
      </c>
      <c r="GBI74" s="21" t="s">
        <v>19</v>
      </c>
      <c r="GBJ74" s="21" t="s">
        <v>19</v>
      </c>
      <c r="GBK74" s="21" t="s">
        <v>19</v>
      </c>
      <c r="GBL74" s="21" t="s">
        <v>19</v>
      </c>
      <c r="GBM74" s="21" t="s">
        <v>19</v>
      </c>
      <c r="GBN74" s="21" t="s">
        <v>19</v>
      </c>
      <c r="GBO74" s="21" t="s">
        <v>19</v>
      </c>
      <c r="GBP74" s="21" t="s">
        <v>19</v>
      </c>
      <c r="GBQ74" s="21" t="s">
        <v>19</v>
      </c>
      <c r="GBR74" s="21" t="s">
        <v>19</v>
      </c>
      <c r="GBS74" s="21" t="s">
        <v>19</v>
      </c>
      <c r="GBT74" s="21" t="s">
        <v>19</v>
      </c>
      <c r="GBU74" s="21" t="s">
        <v>19</v>
      </c>
      <c r="GBV74" s="21" t="s">
        <v>19</v>
      </c>
      <c r="GBW74" s="21" t="s">
        <v>19</v>
      </c>
      <c r="GBX74" s="21" t="s">
        <v>19</v>
      </c>
      <c r="GBY74" s="21" t="s">
        <v>19</v>
      </c>
      <c r="GBZ74" s="21" t="s">
        <v>19</v>
      </c>
      <c r="GCA74" s="21" t="s">
        <v>19</v>
      </c>
      <c r="GCB74" s="21" t="s">
        <v>19</v>
      </c>
      <c r="GCC74" s="21" t="s">
        <v>19</v>
      </c>
      <c r="GCD74" s="21" t="s">
        <v>19</v>
      </c>
      <c r="GCE74" s="21" t="s">
        <v>19</v>
      </c>
      <c r="GCF74" s="21" t="s">
        <v>19</v>
      </c>
      <c r="GCG74" s="21" t="s">
        <v>19</v>
      </c>
      <c r="GCH74" s="21" t="s">
        <v>19</v>
      </c>
      <c r="GCI74" s="21" t="s">
        <v>19</v>
      </c>
      <c r="GCJ74" s="21" t="s">
        <v>19</v>
      </c>
      <c r="GCK74" s="21" t="s">
        <v>19</v>
      </c>
      <c r="GCL74" s="21" t="s">
        <v>19</v>
      </c>
      <c r="GCM74" s="21" t="s">
        <v>19</v>
      </c>
      <c r="GCN74" s="21" t="s">
        <v>19</v>
      </c>
      <c r="GCO74" s="21" t="s">
        <v>19</v>
      </c>
      <c r="GCP74" s="21" t="s">
        <v>19</v>
      </c>
      <c r="GCQ74" s="21" t="s">
        <v>19</v>
      </c>
      <c r="GCR74" s="21" t="s">
        <v>19</v>
      </c>
      <c r="GCS74" s="21" t="s">
        <v>19</v>
      </c>
      <c r="GCT74" s="21" t="s">
        <v>19</v>
      </c>
      <c r="GCU74" s="21" t="s">
        <v>19</v>
      </c>
      <c r="GCV74" s="21" t="s">
        <v>19</v>
      </c>
      <c r="GCW74" s="21" t="s">
        <v>19</v>
      </c>
      <c r="GCX74" s="21" t="s">
        <v>19</v>
      </c>
      <c r="GCY74" s="21" t="s">
        <v>19</v>
      </c>
      <c r="GCZ74" s="21" t="s">
        <v>19</v>
      </c>
      <c r="GDA74" s="21" t="s">
        <v>19</v>
      </c>
      <c r="GDB74" s="21" t="s">
        <v>19</v>
      </c>
      <c r="GDC74" s="21" t="s">
        <v>19</v>
      </c>
      <c r="GDD74" s="21" t="s">
        <v>19</v>
      </c>
      <c r="GDE74" s="21" t="s">
        <v>19</v>
      </c>
      <c r="GDF74" s="21" t="s">
        <v>19</v>
      </c>
      <c r="GDG74" s="21" t="s">
        <v>19</v>
      </c>
      <c r="GDH74" s="21" t="s">
        <v>19</v>
      </c>
      <c r="GDI74" s="21" t="s">
        <v>19</v>
      </c>
      <c r="GDJ74" s="21" t="s">
        <v>19</v>
      </c>
      <c r="GDK74" s="21" t="s">
        <v>19</v>
      </c>
      <c r="GDL74" s="21" t="s">
        <v>19</v>
      </c>
      <c r="GDM74" s="21" t="s">
        <v>19</v>
      </c>
      <c r="GDN74" s="21" t="s">
        <v>19</v>
      </c>
      <c r="GDO74" s="21" t="s">
        <v>19</v>
      </c>
      <c r="GDP74" s="21" t="s">
        <v>19</v>
      </c>
      <c r="GDQ74" s="21" t="s">
        <v>19</v>
      </c>
      <c r="GDR74" s="21" t="s">
        <v>19</v>
      </c>
      <c r="GDS74" s="21" t="s">
        <v>19</v>
      </c>
      <c r="GDT74" s="21" t="s">
        <v>19</v>
      </c>
      <c r="GDU74" s="21" t="s">
        <v>19</v>
      </c>
      <c r="GDV74" s="21" t="s">
        <v>19</v>
      </c>
      <c r="GDW74" s="21" t="s">
        <v>19</v>
      </c>
      <c r="GDX74" s="21" t="s">
        <v>19</v>
      </c>
      <c r="GDY74" s="21" t="s">
        <v>19</v>
      </c>
      <c r="GDZ74" s="21" t="s">
        <v>19</v>
      </c>
      <c r="GEA74" s="21" t="s">
        <v>19</v>
      </c>
      <c r="GEB74" s="21" t="s">
        <v>19</v>
      </c>
      <c r="GEC74" s="21" t="s">
        <v>19</v>
      </c>
      <c r="GED74" s="21" t="s">
        <v>19</v>
      </c>
      <c r="GEE74" s="21" t="s">
        <v>19</v>
      </c>
      <c r="GEF74" s="21" t="s">
        <v>19</v>
      </c>
      <c r="GEG74" s="21" t="s">
        <v>19</v>
      </c>
      <c r="GEH74" s="21" t="s">
        <v>19</v>
      </c>
      <c r="GEI74" s="21" t="s">
        <v>19</v>
      </c>
      <c r="GEJ74" s="21" t="s">
        <v>19</v>
      </c>
      <c r="GEK74" s="21" t="s">
        <v>19</v>
      </c>
      <c r="GEL74" s="21" t="s">
        <v>19</v>
      </c>
      <c r="GEM74" s="21" t="s">
        <v>19</v>
      </c>
      <c r="GEN74" s="21" t="s">
        <v>19</v>
      </c>
      <c r="GEO74" s="21" t="s">
        <v>19</v>
      </c>
      <c r="GEP74" s="21" t="s">
        <v>19</v>
      </c>
      <c r="GEQ74" s="21" t="s">
        <v>19</v>
      </c>
      <c r="GER74" s="21" t="s">
        <v>19</v>
      </c>
      <c r="GES74" s="21" t="s">
        <v>19</v>
      </c>
      <c r="GET74" s="21" t="s">
        <v>19</v>
      </c>
      <c r="GEU74" s="21" t="s">
        <v>19</v>
      </c>
      <c r="GEV74" s="21" t="s">
        <v>19</v>
      </c>
      <c r="GEW74" s="21" t="s">
        <v>19</v>
      </c>
      <c r="GEX74" s="21" t="s">
        <v>19</v>
      </c>
      <c r="GEY74" s="21" t="s">
        <v>19</v>
      </c>
      <c r="GEZ74" s="21" t="s">
        <v>19</v>
      </c>
      <c r="GFA74" s="21" t="s">
        <v>19</v>
      </c>
      <c r="GFB74" s="21" t="s">
        <v>19</v>
      </c>
      <c r="GFC74" s="21" t="s">
        <v>19</v>
      </c>
      <c r="GFD74" s="21" t="s">
        <v>19</v>
      </c>
      <c r="GFE74" s="21" t="s">
        <v>19</v>
      </c>
      <c r="GFF74" s="21" t="s">
        <v>19</v>
      </c>
      <c r="GFG74" s="21" t="s">
        <v>19</v>
      </c>
      <c r="GFH74" s="21" t="s">
        <v>19</v>
      </c>
      <c r="GFI74" s="21" t="s">
        <v>19</v>
      </c>
      <c r="GFJ74" s="21" t="s">
        <v>19</v>
      </c>
      <c r="GFK74" s="21" t="s">
        <v>19</v>
      </c>
      <c r="GFL74" s="21" t="s">
        <v>19</v>
      </c>
      <c r="GFM74" s="21" t="s">
        <v>19</v>
      </c>
      <c r="GFN74" s="21" t="s">
        <v>19</v>
      </c>
      <c r="GFO74" s="21" t="s">
        <v>19</v>
      </c>
      <c r="GFP74" s="21" t="s">
        <v>19</v>
      </c>
      <c r="GFQ74" s="21" t="s">
        <v>19</v>
      </c>
      <c r="GFR74" s="21" t="s">
        <v>19</v>
      </c>
      <c r="GFS74" s="21" t="s">
        <v>19</v>
      </c>
      <c r="GFT74" s="21" t="s">
        <v>19</v>
      </c>
      <c r="GFU74" s="21" t="s">
        <v>19</v>
      </c>
      <c r="GFV74" s="21" t="s">
        <v>19</v>
      </c>
      <c r="GFW74" s="21" t="s">
        <v>19</v>
      </c>
      <c r="GFX74" s="21" t="s">
        <v>19</v>
      </c>
      <c r="GFY74" s="21" t="s">
        <v>19</v>
      </c>
      <c r="GFZ74" s="21" t="s">
        <v>19</v>
      </c>
      <c r="GGA74" s="21" t="s">
        <v>19</v>
      </c>
      <c r="GGB74" s="21" t="s">
        <v>19</v>
      </c>
      <c r="GGC74" s="21" t="s">
        <v>19</v>
      </c>
      <c r="GGD74" s="21" t="s">
        <v>19</v>
      </c>
      <c r="GGE74" s="21" t="s">
        <v>19</v>
      </c>
      <c r="GGF74" s="21" t="s">
        <v>19</v>
      </c>
      <c r="GGG74" s="21" t="s">
        <v>19</v>
      </c>
      <c r="GGH74" s="21" t="s">
        <v>19</v>
      </c>
      <c r="GGI74" s="21" t="s">
        <v>19</v>
      </c>
      <c r="GGJ74" s="21" t="s">
        <v>19</v>
      </c>
      <c r="GGK74" s="21" t="s">
        <v>19</v>
      </c>
      <c r="GGL74" s="21" t="s">
        <v>19</v>
      </c>
      <c r="GGM74" s="21" t="s">
        <v>19</v>
      </c>
      <c r="GGN74" s="21" t="s">
        <v>19</v>
      </c>
      <c r="GGO74" s="21" t="s">
        <v>19</v>
      </c>
      <c r="GGP74" s="21" t="s">
        <v>19</v>
      </c>
      <c r="GGQ74" s="21" t="s">
        <v>19</v>
      </c>
      <c r="GGR74" s="21" t="s">
        <v>19</v>
      </c>
      <c r="GGS74" s="21" t="s">
        <v>19</v>
      </c>
      <c r="GGT74" s="21" t="s">
        <v>19</v>
      </c>
      <c r="GGU74" s="21" t="s">
        <v>19</v>
      </c>
      <c r="GGV74" s="21" t="s">
        <v>19</v>
      </c>
      <c r="GGW74" s="21" t="s">
        <v>19</v>
      </c>
      <c r="GGX74" s="21" t="s">
        <v>19</v>
      </c>
      <c r="GGY74" s="21" t="s">
        <v>19</v>
      </c>
      <c r="GGZ74" s="21" t="s">
        <v>19</v>
      </c>
      <c r="GHA74" s="21" t="s">
        <v>19</v>
      </c>
      <c r="GHB74" s="21" t="s">
        <v>19</v>
      </c>
      <c r="GHC74" s="21" t="s">
        <v>19</v>
      </c>
      <c r="GHD74" s="21" t="s">
        <v>19</v>
      </c>
      <c r="GHE74" s="21" t="s">
        <v>19</v>
      </c>
      <c r="GHF74" s="21" t="s">
        <v>19</v>
      </c>
      <c r="GHG74" s="21" t="s">
        <v>19</v>
      </c>
      <c r="GHH74" s="21" t="s">
        <v>19</v>
      </c>
      <c r="GHI74" s="21" t="s">
        <v>19</v>
      </c>
      <c r="GHJ74" s="21" t="s">
        <v>19</v>
      </c>
      <c r="GHK74" s="21" t="s">
        <v>19</v>
      </c>
      <c r="GHL74" s="21" t="s">
        <v>19</v>
      </c>
      <c r="GHM74" s="21" t="s">
        <v>19</v>
      </c>
      <c r="GHN74" s="21" t="s">
        <v>19</v>
      </c>
      <c r="GHO74" s="21" t="s">
        <v>19</v>
      </c>
      <c r="GHP74" s="21" t="s">
        <v>19</v>
      </c>
      <c r="GHQ74" s="21" t="s">
        <v>19</v>
      </c>
      <c r="GHR74" s="21" t="s">
        <v>19</v>
      </c>
      <c r="GHS74" s="21" t="s">
        <v>19</v>
      </c>
      <c r="GHT74" s="21" t="s">
        <v>19</v>
      </c>
      <c r="GHU74" s="21" t="s">
        <v>19</v>
      </c>
      <c r="GHV74" s="21" t="s">
        <v>19</v>
      </c>
      <c r="GHW74" s="21" t="s">
        <v>19</v>
      </c>
      <c r="GHX74" s="21" t="s">
        <v>19</v>
      </c>
      <c r="GHY74" s="21" t="s">
        <v>19</v>
      </c>
      <c r="GHZ74" s="21" t="s">
        <v>19</v>
      </c>
      <c r="GIA74" s="21" t="s">
        <v>19</v>
      </c>
      <c r="GIB74" s="21" t="s">
        <v>19</v>
      </c>
      <c r="GIC74" s="21" t="s">
        <v>19</v>
      </c>
      <c r="GID74" s="21" t="s">
        <v>19</v>
      </c>
      <c r="GIE74" s="21" t="s">
        <v>19</v>
      </c>
      <c r="GIF74" s="21" t="s">
        <v>19</v>
      </c>
      <c r="GIG74" s="21" t="s">
        <v>19</v>
      </c>
      <c r="GIH74" s="21" t="s">
        <v>19</v>
      </c>
      <c r="GII74" s="21" t="s">
        <v>19</v>
      </c>
      <c r="GIJ74" s="21" t="s">
        <v>19</v>
      </c>
      <c r="GIK74" s="21" t="s">
        <v>19</v>
      </c>
      <c r="GIL74" s="21" t="s">
        <v>19</v>
      </c>
      <c r="GIM74" s="21" t="s">
        <v>19</v>
      </c>
      <c r="GIN74" s="21" t="s">
        <v>19</v>
      </c>
      <c r="GIO74" s="21" t="s">
        <v>19</v>
      </c>
      <c r="GIP74" s="21" t="s">
        <v>19</v>
      </c>
      <c r="GIQ74" s="21" t="s">
        <v>19</v>
      </c>
      <c r="GIR74" s="21" t="s">
        <v>19</v>
      </c>
      <c r="GIS74" s="21" t="s">
        <v>19</v>
      </c>
      <c r="GIT74" s="21" t="s">
        <v>19</v>
      </c>
      <c r="GIU74" s="21" t="s">
        <v>19</v>
      </c>
      <c r="GIV74" s="21" t="s">
        <v>19</v>
      </c>
      <c r="GIW74" s="21" t="s">
        <v>19</v>
      </c>
      <c r="GIX74" s="21" t="s">
        <v>19</v>
      </c>
      <c r="GIY74" s="21" t="s">
        <v>19</v>
      </c>
      <c r="GIZ74" s="21" t="s">
        <v>19</v>
      </c>
      <c r="GJA74" s="21" t="s">
        <v>19</v>
      </c>
      <c r="GJB74" s="21" t="s">
        <v>19</v>
      </c>
      <c r="GJC74" s="21" t="s">
        <v>19</v>
      </c>
      <c r="GJD74" s="21" t="s">
        <v>19</v>
      </c>
      <c r="GJE74" s="21" t="s">
        <v>19</v>
      </c>
      <c r="GJF74" s="21" t="s">
        <v>19</v>
      </c>
      <c r="GJG74" s="21" t="s">
        <v>19</v>
      </c>
      <c r="GJH74" s="21" t="s">
        <v>19</v>
      </c>
      <c r="GJI74" s="21" t="s">
        <v>19</v>
      </c>
      <c r="GJJ74" s="21" t="s">
        <v>19</v>
      </c>
      <c r="GJK74" s="21" t="s">
        <v>19</v>
      </c>
      <c r="GJL74" s="21" t="s">
        <v>19</v>
      </c>
      <c r="GJM74" s="21" t="s">
        <v>19</v>
      </c>
      <c r="GJN74" s="21" t="s">
        <v>19</v>
      </c>
      <c r="GJO74" s="21" t="s">
        <v>19</v>
      </c>
      <c r="GJP74" s="21" t="s">
        <v>19</v>
      </c>
      <c r="GJQ74" s="21" t="s">
        <v>19</v>
      </c>
      <c r="GJR74" s="21" t="s">
        <v>19</v>
      </c>
      <c r="GJS74" s="21" t="s">
        <v>19</v>
      </c>
      <c r="GJT74" s="21" t="s">
        <v>19</v>
      </c>
      <c r="GJU74" s="21" t="s">
        <v>19</v>
      </c>
      <c r="GJV74" s="21" t="s">
        <v>19</v>
      </c>
      <c r="GJW74" s="21" t="s">
        <v>19</v>
      </c>
      <c r="GJX74" s="21" t="s">
        <v>19</v>
      </c>
      <c r="GJY74" s="21" t="s">
        <v>19</v>
      </c>
      <c r="GJZ74" s="21" t="s">
        <v>19</v>
      </c>
      <c r="GKA74" s="21" t="s">
        <v>19</v>
      </c>
      <c r="GKB74" s="21" t="s">
        <v>19</v>
      </c>
      <c r="GKC74" s="21" t="s">
        <v>19</v>
      </c>
      <c r="GKD74" s="21" t="s">
        <v>19</v>
      </c>
      <c r="GKE74" s="21" t="s">
        <v>19</v>
      </c>
      <c r="GKF74" s="21" t="s">
        <v>19</v>
      </c>
      <c r="GKG74" s="21" t="s">
        <v>19</v>
      </c>
      <c r="GKH74" s="21" t="s">
        <v>19</v>
      </c>
      <c r="GKI74" s="21" t="s">
        <v>19</v>
      </c>
      <c r="GKJ74" s="21" t="s">
        <v>19</v>
      </c>
      <c r="GKK74" s="21" t="s">
        <v>19</v>
      </c>
      <c r="GKL74" s="21" t="s">
        <v>19</v>
      </c>
      <c r="GKM74" s="21" t="s">
        <v>19</v>
      </c>
      <c r="GKN74" s="21" t="s">
        <v>19</v>
      </c>
      <c r="GKO74" s="21" t="s">
        <v>19</v>
      </c>
      <c r="GKP74" s="21" t="s">
        <v>19</v>
      </c>
      <c r="GKQ74" s="21" t="s">
        <v>19</v>
      </c>
      <c r="GKR74" s="21" t="s">
        <v>19</v>
      </c>
      <c r="GKS74" s="21" t="s">
        <v>19</v>
      </c>
      <c r="GKT74" s="21" t="s">
        <v>19</v>
      </c>
      <c r="GKU74" s="21" t="s">
        <v>19</v>
      </c>
      <c r="GKV74" s="21" t="s">
        <v>19</v>
      </c>
      <c r="GKW74" s="21" t="s">
        <v>19</v>
      </c>
      <c r="GKX74" s="21" t="s">
        <v>19</v>
      </c>
      <c r="GKY74" s="21" t="s">
        <v>19</v>
      </c>
      <c r="GKZ74" s="21" t="s">
        <v>19</v>
      </c>
      <c r="GLA74" s="21" t="s">
        <v>19</v>
      </c>
      <c r="GLB74" s="21" t="s">
        <v>19</v>
      </c>
      <c r="GLC74" s="21" t="s">
        <v>19</v>
      </c>
      <c r="GLD74" s="21" t="s">
        <v>19</v>
      </c>
      <c r="GLE74" s="21" t="s">
        <v>19</v>
      </c>
      <c r="GLF74" s="21" t="s">
        <v>19</v>
      </c>
      <c r="GLG74" s="21" t="s">
        <v>19</v>
      </c>
      <c r="GLH74" s="21" t="s">
        <v>19</v>
      </c>
      <c r="GLI74" s="21" t="s">
        <v>19</v>
      </c>
      <c r="GLJ74" s="21" t="s">
        <v>19</v>
      </c>
      <c r="GLK74" s="21" t="s">
        <v>19</v>
      </c>
      <c r="GLL74" s="21" t="s">
        <v>19</v>
      </c>
      <c r="GLM74" s="21" t="s">
        <v>19</v>
      </c>
      <c r="GLN74" s="21" t="s">
        <v>19</v>
      </c>
      <c r="GLO74" s="21" t="s">
        <v>19</v>
      </c>
      <c r="GLP74" s="21" t="s">
        <v>19</v>
      </c>
      <c r="GLQ74" s="21" t="s">
        <v>19</v>
      </c>
      <c r="GLR74" s="21" t="s">
        <v>19</v>
      </c>
      <c r="GLS74" s="21" t="s">
        <v>19</v>
      </c>
      <c r="GLT74" s="21" t="s">
        <v>19</v>
      </c>
      <c r="GLU74" s="21" t="s">
        <v>19</v>
      </c>
      <c r="GLV74" s="21" t="s">
        <v>19</v>
      </c>
      <c r="GLW74" s="21" t="s">
        <v>19</v>
      </c>
      <c r="GLX74" s="21" t="s">
        <v>19</v>
      </c>
      <c r="GLY74" s="21" t="s">
        <v>19</v>
      </c>
      <c r="GLZ74" s="21" t="s">
        <v>19</v>
      </c>
      <c r="GMA74" s="21" t="s">
        <v>19</v>
      </c>
      <c r="GMB74" s="21" t="s">
        <v>19</v>
      </c>
      <c r="GMC74" s="21" t="s">
        <v>19</v>
      </c>
      <c r="GMD74" s="21" t="s">
        <v>19</v>
      </c>
      <c r="GME74" s="21" t="s">
        <v>19</v>
      </c>
      <c r="GMF74" s="21" t="s">
        <v>19</v>
      </c>
      <c r="GMG74" s="21" t="s">
        <v>19</v>
      </c>
      <c r="GMH74" s="21" t="s">
        <v>19</v>
      </c>
      <c r="GMI74" s="21" t="s">
        <v>19</v>
      </c>
      <c r="GMJ74" s="21" t="s">
        <v>19</v>
      </c>
      <c r="GMK74" s="21" t="s">
        <v>19</v>
      </c>
      <c r="GML74" s="21" t="s">
        <v>19</v>
      </c>
      <c r="GMM74" s="21" t="s">
        <v>19</v>
      </c>
      <c r="GMN74" s="21" t="s">
        <v>19</v>
      </c>
      <c r="GMO74" s="21" t="s">
        <v>19</v>
      </c>
      <c r="GMP74" s="21" t="s">
        <v>19</v>
      </c>
      <c r="GMQ74" s="21" t="s">
        <v>19</v>
      </c>
      <c r="GMR74" s="21" t="s">
        <v>19</v>
      </c>
      <c r="GMS74" s="21" t="s">
        <v>19</v>
      </c>
      <c r="GMT74" s="21" t="s">
        <v>19</v>
      </c>
      <c r="GMU74" s="21" t="s">
        <v>19</v>
      </c>
      <c r="GMV74" s="21" t="s">
        <v>19</v>
      </c>
      <c r="GMW74" s="21" t="s">
        <v>19</v>
      </c>
      <c r="GMX74" s="21" t="s">
        <v>19</v>
      </c>
      <c r="GMY74" s="21" t="s">
        <v>19</v>
      </c>
      <c r="GMZ74" s="21" t="s">
        <v>19</v>
      </c>
      <c r="GNA74" s="21" t="s">
        <v>19</v>
      </c>
      <c r="GNB74" s="21" t="s">
        <v>19</v>
      </c>
      <c r="GNC74" s="21" t="s">
        <v>19</v>
      </c>
      <c r="GND74" s="21" t="s">
        <v>19</v>
      </c>
      <c r="GNE74" s="21" t="s">
        <v>19</v>
      </c>
      <c r="GNF74" s="21" t="s">
        <v>19</v>
      </c>
      <c r="GNG74" s="21" t="s">
        <v>19</v>
      </c>
      <c r="GNH74" s="21" t="s">
        <v>19</v>
      </c>
      <c r="GNI74" s="21" t="s">
        <v>19</v>
      </c>
      <c r="GNJ74" s="21" t="s">
        <v>19</v>
      </c>
      <c r="GNK74" s="21" t="s">
        <v>19</v>
      </c>
      <c r="GNL74" s="21" t="s">
        <v>19</v>
      </c>
      <c r="GNM74" s="21" t="s">
        <v>19</v>
      </c>
      <c r="GNN74" s="21" t="s">
        <v>19</v>
      </c>
      <c r="GNO74" s="21" t="s">
        <v>19</v>
      </c>
      <c r="GNP74" s="21" t="s">
        <v>19</v>
      </c>
      <c r="GNQ74" s="21" t="s">
        <v>19</v>
      </c>
      <c r="GNR74" s="21" t="s">
        <v>19</v>
      </c>
      <c r="GNS74" s="21" t="s">
        <v>19</v>
      </c>
      <c r="GNT74" s="21" t="s">
        <v>19</v>
      </c>
      <c r="GNU74" s="21" t="s">
        <v>19</v>
      </c>
      <c r="GNV74" s="21" t="s">
        <v>19</v>
      </c>
      <c r="GNW74" s="21" t="s">
        <v>19</v>
      </c>
      <c r="GNX74" s="21" t="s">
        <v>19</v>
      </c>
      <c r="GNY74" s="21" t="s">
        <v>19</v>
      </c>
      <c r="GNZ74" s="21" t="s">
        <v>19</v>
      </c>
      <c r="GOA74" s="21" t="s">
        <v>19</v>
      </c>
      <c r="GOB74" s="21" t="s">
        <v>19</v>
      </c>
      <c r="GOC74" s="21" t="s">
        <v>19</v>
      </c>
      <c r="GOD74" s="21" t="s">
        <v>19</v>
      </c>
      <c r="GOE74" s="21" t="s">
        <v>19</v>
      </c>
      <c r="GOF74" s="21" t="s">
        <v>19</v>
      </c>
      <c r="GOG74" s="21" t="s">
        <v>19</v>
      </c>
      <c r="GOH74" s="21" t="s">
        <v>19</v>
      </c>
      <c r="GOI74" s="21" t="s">
        <v>19</v>
      </c>
      <c r="GOJ74" s="21" t="s">
        <v>19</v>
      </c>
      <c r="GOK74" s="21" t="s">
        <v>19</v>
      </c>
      <c r="GOL74" s="21" t="s">
        <v>19</v>
      </c>
      <c r="GOM74" s="21" t="s">
        <v>19</v>
      </c>
      <c r="GON74" s="21" t="s">
        <v>19</v>
      </c>
      <c r="GOO74" s="21" t="s">
        <v>19</v>
      </c>
      <c r="GOP74" s="21" t="s">
        <v>19</v>
      </c>
      <c r="GOQ74" s="21" t="s">
        <v>19</v>
      </c>
      <c r="GOR74" s="21" t="s">
        <v>19</v>
      </c>
      <c r="GOS74" s="21" t="s">
        <v>19</v>
      </c>
      <c r="GOT74" s="21" t="s">
        <v>19</v>
      </c>
      <c r="GOU74" s="21" t="s">
        <v>19</v>
      </c>
      <c r="GOV74" s="21" t="s">
        <v>19</v>
      </c>
      <c r="GOW74" s="21" t="s">
        <v>19</v>
      </c>
      <c r="GOX74" s="21" t="s">
        <v>19</v>
      </c>
      <c r="GOY74" s="21" t="s">
        <v>19</v>
      </c>
      <c r="GOZ74" s="21" t="s">
        <v>19</v>
      </c>
      <c r="GPA74" s="21" t="s">
        <v>19</v>
      </c>
      <c r="GPB74" s="21" t="s">
        <v>19</v>
      </c>
      <c r="GPC74" s="21" t="s">
        <v>19</v>
      </c>
      <c r="GPD74" s="21" t="s">
        <v>19</v>
      </c>
      <c r="GPE74" s="21" t="s">
        <v>19</v>
      </c>
      <c r="GPF74" s="21" t="s">
        <v>19</v>
      </c>
      <c r="GPG74" s="21" t="s">
        <v>19</v>
      </c>
      <c r="GPH74" s="21" t="s">
        <v>19</v>
      </c>
      <c r="GPI74" s="21" t="s">
        <v>19</v>
      </c>
      <c r="GPJ74" s="21" t="s">
        <v>19</v>
      </c>
      <c r="GPK74" s="21" t="s">
        <v>19</v>
      </c>
      <c r="GPL74" s="21" t="s">
        <v>19</v>
      </c>
      <c r="GPM74" s="21" t="s">
        <v>19</v>
      </c>
      <c r="GPN74" s="21" t="s">
        <v>19</v>
      </c>
      <c r="GPO74" s="21" t="s">
        <v>19</v>
      </c>
      <c r="GPP74" s="21" t="s">
        <v>19</v>
      </c>
      <c r="GPQ74" s="21" t="s">
        <v>19</v>
      </c>
      <c r="GPR74" s="21" t="s">
        <v>19</v>
      </c>
      <c r="GPS74" s="21" t="s">
        <v>19</v>
      </c>
      <c r="GPT74" s="21" t="s">
        <v>19</v>
      </c>
      <c r="GPU74" s="21" t="s">
        <v>19</v>
      </c>
      <c r="GPV74" s="21" t="s">
        <v>19</v>
      </c>
      <c r="GPW74" s="21" t="s">
        <v>19</v>
      </c>
      <c r="GPX74" s="21" t="s">
        <v>19</v>
      </c>
      <c r="GPY74" s="21" t="s">
        <v>19</v>
      </c>
      <c r="GPZ74" s="21" t="s">
        <v>19</v>
      </c>
      <c r="GQA74" s="21" t="s">
        <v>19</v>
      </c>
      <c r="GQB74" s="21" t="s">
        <v>19</v>
      </c>
      <c r="GQC74" s="21" t="s">
        <v>19</v>
      </c>
      <c r="GQD74" s="21" t="s">
        <v>19</v>
      </c>
      <c r="GQE74" s="21" t="s">
        <v>19</v>
      </c>
      <c r="GQF74" s="21" t="s">
        <v>19</v>
      </c>
      <c r="GQG74" s="21" t="s">
        <v>19</v>
      </c>
      <c r="GQH74" s="21" t="s">
        <v>19</v>
      </c>
      <c r="GQI74" s="21" t="s">
        <v>19</v>
      </c>
      <c r="GQJ74" s="21" t="s">
        <v>19</v>
      </c>
      <c r="GQK74" s="21" t="s">
        <v>19</v>
      </c>
      <c r="GQL74" s="21" t="s">
        <v>19</v>
      </c>
      <c r="GQM74" s="21" t="s">
        <v>19</v>
      </c>
      <c r="GQN74" s="21" t="s">
        <v>19</v>
      </c>
      <c r="GQO74" s="21" t="s">
        <v>19</v>
      </c>
      <c r="GQP74" s="21" t="s">
        <v>19</v>
      </c>
      <c r="GQQ74" s="21" t="s">
        <v>19</v>
      </c>
      <c r="GQR74" s="21" t="s">
        <v>19</v>
      </c>
      <c r="GQS74" s="21" t="s">
        <v>19</v>
      </c>
      <c r="GQT74" s="21" t="s">
        <v>19</v>
      </c>
      <c r="GQU74" s="21" t="s">
        <v>19</v>
      </c>
      <c r="GQV74" s="21" t="s">
        <v>19</v>
      </c>
      <c r="GQW74" s="21" t="s">
        <v>19</v>
      </c>
      <c r="GQX74" s="21" t="s">
        <v>19</v>
      </c>
      <c r="GQY74" s="21" t="s">
        <v>19</v>
      </c>
      <c r="GQZ74" s="21" t="s">
        <v>19</v>
      </c>
      <c r="GRA74" s="21" t="s">
        <v>19</v>
      </c>
      <c r="GRB74" s="21" t="s">
        <v>19</v>
      </c>
      <c r="GRC74" s="21" t="s">
        <v>19</v>
      </c>
      <c r="GRD74" s="21" t="s">
        <v>19</v>
      </c>
      <c r="GRE74" s="21" t="s">
        <v>19</v>
      </c>
      <c r="GRF74" s="21" t="s">
        <v>19</v>
      </c>
      <c r="GRG74" s="21" t="s">
        <v>19</v>
      </c>
      <c r="GRH74" s="21" t="s">
        <v>19</v>
      </c>
      <c r="GRI74" s="21" t="s">
        <v>19</v>
      </c>
      <c r="GRJ74" s="21" t="s">
        <v>19</v>
      </c>
      <c r="GRK74" s="21" t="s">
        <v>19</v>
      </c>
      <c r="GRL74" s="21" t="s">
        <v>19</v>
      </c>
      <c r="GRM74" s="21" t="s">
        <v>19</v>
      </c>
      <c r="GRN74" s="21" t="s">
        <v>19</v>
      </c>
      <c r="GRO74" s="21" t="s">
        <v>19</v>
      </c>
      <c r="GRP74" s="21" t="s">
        <v>19</v>
      </c>
      <c r="GRQ74" s="21" t="s">
        <v>19</v>
      </c>
      <c r="GRR74" s="21" t="s">
        <v>19</v>
      </c>
      <c r="GRS74" s="21" t="s">
        <v>19</v>
      </c>
      <c r="GRT74" s="21" t="s">
        <v>19</v>
      </c>
      <c r="GRU74" s="21" t="s">
        <v>19</v>
      </c>
      <c r="GRV74" s="21" t="s">
        <v>19</v>
      </c>
      <c r="GRW74" s="21" t="s">
        <v>19</v>
      </c>
      <c r="GRX74" s="21" t="s">
        <v>19</v>
      </c>
      <c r="GRY74" s="21" t="s">
        <v>19</v>
      </c>
      <c r="GRZ74" s="21" t="s">
        <v>19</v>
      </c>
      <c r="GSA74" s="21" t="s">
        <v>19</v>
      </c>
      <c r="GSB74" s="21" t="s">
        <v>19</v>
      </c>
      <c r="GSC74" s="21" t="s">
        <v>19</v>
      </c>
      <c r="GSD74" s="21" t="s">
        <v>19</v>
      </c>
      <c r="GSE74" s="21" t="s">
        <v>19</v>
      </c>
      <c r="GSF74" s="21" t="s">
        <v>19</v>
      </c>
      <c r="GSG74" s="21" t="s">
        <v>19</v>
      </c>
      <c r="GSH74" s="21" t="s">
        <v>19</v>
      </c>
      <c r="GSI74" s="21" t="s">
        <v>19</v>
      </c>
      <c r="GSJ74" s="21" t="s">
        <v>19</v>
      </c>
      <c r="GSK74" s="21" t="s">
        <v>19</v>
      </c>
      <c r="GSL74" s="21" t="s">
        <v>19</v>
      </c>
      <c r="GSM74" s="21" t="s">
        <v>19</v>
      </c>
      <c r="GSN74" s="21" t="s">
        <v>19</v>
      </c>
      <c r="GSO74" s="21" t="s">
        <v>19</v>
      </c>
      <c r="GSP74" s="21" t="s">
        <v>19</v>
      </c>
      <c r="GSQ74" s="21" t="s">
        <v>19</v>
      </c>
      <c r="GSR74" s="21" t="s">
        <v>19</v>
      </c>
      <c r="GSS74" s="21" t="s">
        <v>19</v>
      </c>
      <c r="GST74" s="21" t="s">
        <v>19</v>
      </c>
      <c r="GSU74" s="21" t="s">
        <v>19</v>
      </c>
      <c r="GSV74" s="21" t="s">
        <v>19</v>
      </c>
      <c r="GSW74" s="21" t="s">
        <v>19</v>
      </c>
      <c r="GSX74" s="21" t="s">
        <v>19</v>
      </c>
      <c r="GSY74" s="21" t="s">
        <v>19</v>
      </c>
      <c r="GSZ74" s="21" t="s">
        <v>19</v>
      </c>
      <c r="GTA74" s="21" t="s">
        <v>19</v>
      </c>
      <c r="GTB74" s="21" t="s">
        <v>19</v>
      </c>
      <c r="GTC74" s="21" t="s">
        <v>19</v>
      </c>
      <c r="GTD74" s="21" t="s">
        <v>19</v>
      </c>
      <c r="GTE74" s="21" t="s">
        <v>19</v>
      </c>
      <c r="GTF74" s="21" t="s">
        <v>19</v>
      </c>
      <c r="GTG74" s="21" t="s">
        <v>19</v>
      </c>
      <c r="GTH74" s="21" t="s">
        <v>19</v>
      </c>
      <c r="GTI74" s="21" t="s">
        <v>19</v>
      </c>
      <c r="GTJ74" s="21" t="s">
        <v>19</v>
      </c>
      <c r="GTK74" s="21" t="s">
        <v>19</v>
      </c>
      <c r="GTL74" s="21" t="s">
        <v>19</v>
      </c>
      <c r="GTM74" s="21" t="s">
        <v>19</v>
      </c>
      <c r="GTN74" s="21" t="s">
        <v>19</v>
      </c>
      <c r="GTO74" s="21" t="s">
        <v>19</v>
      </c>
      <c r="GTP74" s="21" t="s">
        <v>19</v>
      </c>
      <c r="GTQ74" s="21" t="s">
        <v>19</v>
      </c>
      <c r="GTR74" s="21" t="s">
        <v>19</v>
      </c>
      <c r="GTS74" s="21" t="s">
        <v>19</v>
      </c>
      <c r="GTT74" s="21" t="s">
        <v>19</v>
      </c>
      <c r="GTU74" s="21" t="s">
        <v>19</v>
      </c>
      <c r="GTV74" s="21" t="s">
        <v>19</v>
      </c>
      <c r="GTW74" s="21" t="s">
        <v>19</v>
      </c>
      <c r="GTX74" s="21" t="s">
        <v>19</v>
      </c>
      <c r="GTY74" s="21" t="s">
        <v>19</v>
      </c>
      <c r="GTZ74" s="21" t="s">
        <v>19</v>
      </c>
      <c r="GUA74" s="21" t="s">
        <v>19</v>
      </c>
      <c r="GUB74" s="21" t="s">
        <v>19</v>
      </c>
      <c r="GUC74" s="21" t="s">
        <v>19</v>
      </c>
      <c r="GUD74" s="21" t="s">
        <v>19</v>
      </c>
      <c r="GUE74" s="21" t="s">
        <v>19</v>
      </c>
      <c r="GUF74" s="21" t="s">
        <v>19</v>
      </c>
      <c r="GUG74" s="21" t="s">
        <v>19</v>
      </c>
      <c r="GUH74" s="21" t="s">
        <v>19</v>
      </c>
      <c r="GUI74" s="21" t="s">
        <v>19</v>
      </c>
      <c r="GUJ74" s="21" t="s">
        <v>19</v>
      </c>
      <c r="GUK74" s="21" t="s">
        <v>19</v>
      </c>
      <c r="GUL74" s="21" t="s">
        <v>19</v>
      </c>
      <c r="GUM74" s="21" t="s">
        <v>19</v>
      </c>
      <c r="GUN74" s="21" t="s">
        <v>19</v>
      </c>
      <c r="GUO74" s="21" t="s">
        <v>19</v>
      </c>
      <c r="GUP74" s="21" t="s">
        <v>19</v>
      </c>
      <c r="GUQ74" s="21" t="s">
        <v>19</v>
      </c>
      <c r="GUR74" s="21" t="s">
        <v>19</v>
      </c>
      <c r="GUS74" s="21" t="s">
        <v>19</v>
      </c>
      <c r="GUT74" s="21" t="s">
        <v>19</v>
      </c>
      <c r="GUU74" s="21" t="s">
        <v>19</v>
      </c>
      <c r="GUV74" s="21" t="s">
        <v>19</v>
      </c>
      <c r="GUW74" s="21" t="s">
        <v>19</v>
      </c>
      <c r="GUX74" s="21" t="s">
        <v>19</v>
      </c>
      <c r="GUY74" s="21" t="s">
        <v>19</v>
      </c>
      <c r="GUZ74" s="21" t="s">
        <v>19</v>
      </c>
      <c r="GVA74" s="21" t="s">
        <v>19</v>
      </c>
      <c r="GVB74" s="21" t="s">
        <v>19</v>
      </c>
      <c r="GVC74" s="21" t="s">
        <v>19</v>
      </c>
      <c r="GVD74" s="21" t="s">
        <v>19</v>
      </c>
      <c r="GVE74" s="21" t="s">
        <v>19</v>
      </c>
      <c r="GVF74" s="21" t="s">
        <v>19</v>
      </c>
      <c r="GVG74" s="21" t="s">
        <v>19</v>
      </c>
      <c r="GVH74" s="21" t="s">
        <v>19</v>
      </c>
      <c r="GVI74" s="21" t="s">
        <v>19</v>
      </c>
      <c r="GVJ74" s="21" t="s">
        <v>19</v>
      </c>
      <c r="GVK74" s="21" t="s">
        <v>19</v>
      </c>
      <c r="GVL74" s="21" t="s">
        <v>19</v>
      </c>
      <c r="GVM74" s="21" t="s">
        <v>19</v>
      </c>
      <c r="GVN74" s="21" t="s">
        <v>19</v>
      </c>
      <c r="GVO74" s="21" t="s">
        <v>19</v>
      </c>
      <c r="GVP74" s="21" t="s">
        <v>19</v>
      </c>
      <c r="GVQ74" s="21" t="s">
        <v>19</v>
      </c>
      <c r="GVR74" s="21" t="s">
        <v>19</v>
      </c>
      <c r="GVS74" s="21" t="s">
        <v>19</v>
      </c>
      <c r="GVT74" s="21" t="s">
        <v>19</v>
      </c>
      <c r="GVU74" s="21" t="s">
        <v>19</v>
      </c>
      <c r="GVV74" s="21" t="s">
        <v>19</v>
      </c>
      <c r="GVW74" s="21" t="s">
        <v>19</v>
      </c>
      <c r="GVX74" s="21" t="s">
        <v>19</v>
      </c>
      <c r="GVY74" s="21" t="s">
        <v>19</v>
      </c>
      <c r="GVZ74" s="21" t="s">
        <v>19</v>
      </c>
      <c r="GWA74" s="21" t="s">
        <v>19</v>
      </c>
      <c r="GWB74" s="21" t="s">
        <v>19</v>
      </c>
      <c r="GWC74" s="21" t="s">
        <v>19</v>
      </c>
      <c r="GWD74" s="21" t="s">
        <v>19</v>
      </c>
      <c r="GWE74" s="21" t="s">
        <v>19</v>
      </c>
      <c r="GWF74" s="21" t="s">
        <v>19</v>
      </c>
      <c r="GWG74" s="21" t="s">
        <v>19</v>
      </c>
      <c r="GWH74" s="21" t="s">
        <v>19</v>
      </c>
      <c r="GWI74" s="21" t="s">
        <v>19</v>
      </c>
      <c r="GWJ74" s="21" t="s">
        <v>19</v>
      </c>
      <c r="GWK74" s="21" t="s">
        <v>19</v>
      </c>
      <c r="GWL74" s="21" t="s">
        <v>19</v>
      </c>
      <c r="GWM74" s="21" t="s">
        <v>19</v>
      </c>
      <c r="GWN74" s="21" t="s">
        <v>19</v>
      </c>
      <c r="GWO74" s="21" t="s">
        <v>19</v>
      </c>
      <c r="GWP74" s="21" t="s">
        <v>19</v>
      </c>
      <c r="GWQ74" s="21" t="s">
        <v>19</v>
      </c>
      <c r="GWR74" s="21" t="s">
        <v>19</v>
      </c>
      <c r="GWS74" s="21" t="s">
        <v>19</v>
      </c>
      <c r="GWT74" s="21" t="s">
        <v>19</v>
      </c>
      <c r="GWU74" s="21" t="s">
        <v>19</v>
      </c>
      <c r="GWV74" s="21" t="s">
        <v>19</v>
      </c>
      <c r="GWW74" s="21" t="s">
        <v>19</v>
      </c>
      <c r="GWX74" s="21" t="s">
        <v>19</v>
      </c>
      <c r="GWY74" s="21" t="s">
        <v>19</v>
      </c>
      <c r="GWZ74" s="21" t="s">
        <v>19</v>
      </c>
      <c r="GXA74" s="21" t="s">
        <v>19</v>
      </c>
      <c r="GXB74" s="21" t="s">
        <v>19</v>
      </c>
      <c r="GXC74" s="21" t="s">
        <v>19</v>
      </c>
      <c r="GXD74" s="21" t="s">
        <v>19</v>
      </c>
      <c r="GXE74" s="21" t="s">
        <v>19</v>
      </c>
      <c r="GXF74" s="21" t="s">
        <v>19</v>
      </c>
      <c r="GXG74" s="21" t="s">
        <v>19</v>
      </c>
      <c r="GXH74" s="21" t="s">
        <v>19</v>
      </c>
      <c r="GXI74" s="21" t="s">
        <v>19</v>
      </c>
      <c r="GXJ74" s="21" t="s">
        <v>19</v>
      </c>
      <c r="GXK74" s="21" t="s">
        <v>19</v>
      </c>
      <c r="GXL74" s="21" t="s">
        <v>19</v>
      </c>
      <c r="GXM74" s="21" t="s">
        <v>19</v>
      </c>
      <c r="GXN74" s="21" t="s">
        <v>19</v>
      </c>
      <c r="GXO74" s="21" t="s">
        <v>19</v>
      </c>
      <c r="GXP74" s="21" t="s">
        <v>19</v>
      </c>
      <c r="GXQ74" s="21" t="s">
        <v>19</v>
      </c>
      <c r="GXR74" s="21" t="s">
        <v>19</v>
      </c>
      <c r="GXS74" s="21" t="s">
        <v>19</v>
      </c>
      <c r="GXT74" s="21" t="s">
        <v>19</v>
      </c>
      <c r="GXU74" s="21" t="s">
        <v>19</v>
      </c>
      <c r="GXV74" s="21" t="s">
        <v>19</v>
      </c>
      <c r="GXW74" s="21" t="s">
        <v>19</v>
      </c>
      <c r="GXX74" s="21" t="s">
        <v>19</v>
      </c>
      <c r="GXY74" s="21" t="s">
        <v>19</v>
      </c>
      <c r="GXZ74" s="21" t="s">
        <v>19</v>
      </c>
      <c r="GYA74" s="21" t="s">
        <v>19</v>
      </c>
      <c r="GYB74" s="21" t="s">
        <v>19</v>
      </c>
      <c r="GYC74" s="21" t="s">
        <v>19</v>
      </c>
      <c r="GYD74" s="21" t="s">
        <v>19</v>
      </c>
      <c r="GYE74" s="21" t="s">
        <v>19</v>
      </c>
      <c r="GYF74" s="21" t="s">
        <v>19</v>
      </c>
      <c r="GYG74" s="21" t="s">
        <v>19</v>
      </c>
      <c r="GYH74" s="21" t="s">
        <v>19</v>
      </c>
      <c r="GYI74" s="21" t="s">
        <v>19</v>
      </c>
      <c r="GYJ74" s="21" t="s">
        <v>19</v>
      </c>
      <c r="GYK74" s="21" t="s">
        <v>19</v>
      </c>
      <c r="GYL74" s="21" t="s">
        <v>19</v>
      </c>
      <c r="GYM74" s="21" t="s">
        <v>19</v>
      </c>
      <c r="GYN74" s="21" t="s">
        <v>19</v>
      </c>
      <c r="GYO74" s="21" t="s">
        <v>19</v>
      </c>
      <c r="GYP74" s="21" t="s">
        <v>19</v>
      </c>
      <c r="GYQ74" s="21" t="s">
        <v>19</v>
      </c>
      <c r="GYR74" s="21" t="s">
        <v>19</v>
      </c>
      <c r="GYS74" s="21" t="s">
        <v>19</v>
      </c>
      <c r="GYT74" s="21" t="s">
        <v>19</v>
      </c>
      <c r="GYU74" s="21" t="s">
        <v>19</v>
      </c>
      <c r="GYV74" s="21" t="s">
        <v>19</v>
      </c>
      <c r="GYW74" s="21" t="s">
        <v>19</v>
      </c>
      <c r="GYX74" s="21" t="s">
        <v>19</v>
      </c>
      <c r="GYY74" s="21" t="s">
        <v>19</v>
      </c>
      <c r="GYZ74" s="21" t="s">
        <v>19</v>
      </c>
      <c r="GZA74" s="21" t="s">
        <v>19</v>
      </c>
      <c r="GZB74" s="21" t="s">
        <v>19</v>
      </c>
      <c r="GZC74" s="21" t="s">
        <v>19</v>
      </c>
      <c r="GZD74" s="21" t="s">
        <v>19</v>
      </c>
      <c r="GZE74" s="21" t="s">
        <v>19</v>
      </c>
      <c r="GZF74" s="21" t="s">
        <v>19</v>
      </c>
      <c r="GZG74" s="21" t="s">
        <v>19</v>
      </c>
      <c r="GZH74" s="21" t="s">
        <v>19</v>
      </c>
      <c r="GZI74" s="21" t="s">
        <v>19</v>
      </c>
      <c r="GZJ74" s="21" t="s">
        <v>19</v>
      </c>
      <c r="GZK74" s="21" t="s">
        <v>19</v>
      </c>
      <c r="GZL74" s="21" t="s">
        <v>19</v>
      </c>
      <c r="GZM74" s="21" t="s">
        <v>19</v>
      </c>
      <c r="GZN74" s="21" t="s">
        <v>19</v>
      </c>
      <c r="GZO74" s="21" t="s">
        <v>19</v>
      </c>
      <c r="GZP74" s="21" t="s">
        <v>19</v>
      </c>
      <c r="GZQ74" s="21" t="s">
        <v>19</v>
      </c>
      <c r="GZR74" s="21" t="s">
        <v>19</v>
      </c>
      <c r="GZS74" s="21" t="s">
        <v>19</v>
      </c>
      <c r="GZT74" s="21" t="s">
        <v>19</v>
      </c>
      <c r="GZU74" s="21" t="s">
        <v>19</v>
      </c>
      <c r="GZV74" s="21" t="s">
        <v>19</v>
      </c>
      <c r="GZW74" s="21" t="s">
        <v>19</v>
      </c>
      <c r="GZX74" s="21" t="s">
        <v>19</v>
      </c>
      <c r="GZY74" s="21" t="s">
        <v>19</v>
      </c>
      <c r="GZZ74" s="21" t="s">
        <v>19</v>
      </c>
      <c r="HAA74" s="21" t="s">
        <v>19</v>
      </c>
      <c r="HAB74" s="21" t="s">
        <v>19</v>
      </c>
      <c r="HAC74" s="21" t="s">
        <v>19</v>
      </c>
      <c r="HAD74" s="21" t="s">
        <v>19</v>
      </c>
      <c r="HAE74" s="21" t="s">
        <v>19</v>
      </c>
      <c r="HAF74" s="21" t="s">
        <v>19</v>
      </c>
      <c r="HAG74" s="21" t="s">
        <v>19</v>
      </c>
      <c r="HAH74" s="21" t="s">
        <v>19</v>
      </c>
      <c r="HAI74" s="21" t="s">
        <v>19</v>
      </c>
      <c r="HAJ74" s="21" t="s">
        <v>19</v>
      </c>
      <c r="HAK74" s="21" t="s">
        <v>19</v>
      </c>
      <c r="HAL74" s="21" t="s">
        <v>19</v>
      </c>
      <c r="HAM74" s="21" t="s">
        <v>19</v>
      </c>
      <c r="HAN74" s="21" t="s">
        <v>19</v>
      </c>
      <c r="HAO74" s="21" t="s">
        <v>19</v>
      </c>
      <c r="HAP74" s="21" t="s">
        <v>19</v>
      </c>
      <c r="HAQ74" s="21" t="s">
        <v>19</v>
      </c>
      <c r="HAR74" s="21" t="s">
        <v>19</v>
      </c>
      <c r="HAS74" s="21" t="s">
        <v>19</v>
      </c>
      <c r="HAT74" s="21" t="s">
        <v>19</v>
      </c>
      <c r="HAU74" s="21" t="s">
        <v>19</v>
      </c>
      <c r="HAV74" s="21" t="s">
        <v>19</v>
      </c>
      <c r="HAW74" s="21" t="s">
        <v>19</v>
      </c>
      <c r="HAX74" s="21" t="s">
        <v>19</v>
      </c>
      <c r="HAY74" s="21" t="s">
        <v>19</v>
      </c>
      <c r="HAZ74" s="21" t="s">
        <v>19</v>
      </c>
      <c r="HBA74" s="21" t="s">
        <v>19</v>
      </c>
      <c r="HBB74" s="21" t="s">
        <v>19</v>
      </c>
      <c r="HBC74" s="21" t="s">
        <v>19</v>
      </c>
      <c r="HBD74" s="21" t="s">
        <v>19</v>
      </c>
      <c r="HBE74" s="21" t="s">
        <v>19</v>
      </c>
      <c r="HBF74" s="21" t="s">
        <v>19</v>
      </c>
      <c r="HBG74" s="21" t="s">
        <v>19</v>
      </c>
      <c r="HBH74" s="21" t="s">
        <v>19</v>
      </c>
      <c r="HBI74" s="21" t="s">
        <v>19</v>
      </c>
      <c r="HBJ74" s="21" t="s">
        <v>19</v>
      </c>
      <c r="HBK74" s="21" t="s">
        <v>19</v>
      </c>
      <c r="HBL74" s="21" t="s">
        <v>19</v>
      </c>
      <c r="HBM74" s="21" t="s">
        <v>19</v>
      </c>
      <c r="HBN74" s="21" t="s">
        <v>19</v>
      </c>
      <c r="HBO74" s="21" t="s">
        <v>19</v>
      </c>
      <c r="HBP74" s="21" t="s">
        <v>19</v>
      </c>
      <c r="HBQ74" s="21" t="s">
        <v>19</v>
      </c>
      <c r="HBR74" s="21" t="s">
        <v>19</v>
      </c>
      <c r="HBS74" s="21" t="s">
        <v>19</v>
      </c>
      <c r="HBT74" s="21" t="s">
        <v>19</v>
      </c>
      <c r="HBU74" s="21" t="s">
        <v>19</v>
      </c>
      <c r="HBV74" s="21" t="s">
        <v>19</v>
      </c>
      <c r="HBW74" s="21" t="s">
        <v>19</v>
      </c>
      <c r="HBX74" s="21" t="s">
        <v>19</v>
      </c>
      <c r="HBY74" s="21" t="s">
        <v>19</v>
      </c>
      <c r="HBZ74" s="21" t="s">
        <v>19</v>
      </c>
      <c r="HCA74" s="21" t="s">
        <v>19</v>
      </c>
      <c r="HCB74" s="21" t="s">
        <v>19</v>
      </c>
      <c r="HCC74" s="21" t="s">
        <v>19</v>
      </c>
      <c r="HCD74" s="21" t="s">
        <v>19</v>
      </c>
      <c r="HCE74" s="21" t="s">
        <v>19</v>
      </c>
      <c r="HCF74" s="21" t="s">
        <v>19</v>
      </c>
      <c r="HCG74" s="21" t="s">
        <v>19</v>
      </c>
      <c r="HCH74" s="21" t="s">
        <v>19</v>
      </c>
      <c r="HCI74" s="21" t="s">
        <v>19</v>
      </c>
      <c r="HCJ74" s="21" t="s">
        <v>19</v>
      </c>
      <c r="HCK74" s="21" t="s">
        <v>19</v>
      </c>
      <c r="HCL74" s="21" t="s">
        <v>19</v>
      </c>
      <c r="HCM74" s="21" t="s">
        <v>19</v>
      </c>
      <c r="HCN74" s="21" t="s">
        <v>19</v>
      </c>
      <c r="HCO74" s="21" t="s">
        <v>19</v>
      </c>
      <c r="HCP74" s="21" t="s">
        <v>19</v>
      </c>
      <c r="HCQ74" s="21" t="s">
        <v>19</v>
      </c>
      <c r="HCR74" s="21" t="s">
        <v>19</v>
      </c>
      <c r="HCS74" s="21" t="s">
        <v>19</v>
      </c>
      <c r="HCT74" s="21" t="s">
        <v>19</v>
      </c>
      <c r="HCU74" s="21" t="s">
        <v>19</v>
      </c>
      <c r="HCV74" s="21" t="s">
        <v>19</v>
      </c>
      <c r="HCW74" s="21" t="s">
        <v>19</v>
      </c>
      <c r="HCX74" s="21" t="s">
        <v>19</v>
      </c>
      <c r="HCY74" s="21" t="s">
        <v>19</v>
      </c>
      <c r="HCZ74" s="21" t="s">
        <v>19</v>
      </c>
      <c r="HDA74" s="21" t="s">
        <v>19</v>
      </c>
      <c r="HDB74" s="21" t="s">
        <v>19</v>
      </c>
      <c r="HDC74" s="21" t="s">
        <v>19</v>
      </c>
      <c r="HDD74" s="21" t="s">
        <v>19</v>
      </c>
      <c r="HDE74" s="21" t="s">
        <v>19</v>
      </c>
      <c r="HDF74" s="21" t="s">
        <v>19</v>
      </c>
      <c r="HDG74" s="21" t="s">
        <v>19</v>
      </c>
      <c r="HDH74" s="21" t="s">
        <v>19</v>
      </c>
      <c r="HDI74" s="21" t="s">
        <v>19</v>
      </c>
      <c r="HDJ74" s="21" t="s">
        <v>19</v>
      </c>
      <c r="HDK74" s="21" t="s">
        <v>19</v>
      </c>
      <c r="HDL74" s="21" t="s">
        <v>19</v>
      </c>
      <c r="HDM74" s="21" t="s">
        <v>19</v>
      </c>
      <c r="HDN74" s="21" t="s">
        <v>19</v>
      </c>
      <c r="HDO74" s="21" t="s">
        <v>19</v>
      </c>
      <c r="HDP74" s="21" t="s">
        <v>19</v>
      </c>
      <c r="HDQ74" s="21" t="s">
        <v>19</v>
      </c>
      <c r="HDR74" s="21" t="s">
        <v>19</v>
      </c>
      <c r="HDS74" s="21" t="s">
        <v>19</v>
      </c>
      <c r="HDT74" s="21" t="s">
        <v>19</v>
      </c>
      <c r="HDU74" s="21" t="s">
        <v>19</v>
      </c>
      <c r="HDV74" s="21" t="s">
        <v>19</v>
      </c>
      <c r="HDW74" s="21" t="s">
        <v>19</v>
      </c>
      <c r="HDX74" s="21" t="s">
        <v>19</v>
      </c>
      <c r="HDY74" s="21" t="s">
        <v>19</v>
      </c>
      <c r="HDZ74" s="21" t="s">
        <v>19</v>
      </c>
      <c r="HEA74" s="21" t="s">
        <v>19</v>
      </c>
      <c r="HEB74" s="21" t="s">
        <v>19</v>
      </c>
      <c r="HEC74" s="21" t="s">
        <v>19</v>
      </c>
      <c r="HED74" s="21" t="s">
        <v>19</v>
      </c>
      <c r="HEE74" s="21" t="s">
        <v>19</v>
      </c>
      <c r="HEF74" s="21" t="s">
        <v>19</v>
      </c>
      <c r="HEG74" s="21" t="s">
        <v>19</v>
      </c>
      <c r="HEH74" s="21" t="s">
        <v>19</v>
      </c>
      <c r="HEI74" s="21" t="s">
        <v>19</v>
      </c>
      <c r="HEJ74" s="21" t="s">
        <v>19</v>
      </c>
      <c r="HEK74" s="21" t="s">
        <v>19</v>
      </c>
      <c r="HEL74" s="21" t="s">
        <v>19</v>
      </c>
      <c r="HEM74" s="21" t="s">
        <v>19</v>
      </c>
      <c r="HEN74" s="21" t="s">
        <v>19</v>
      </c>
      <c r="HEO74" s="21" t="s">
        <v>19</v>
      </c>
      <c r="HEP74" s="21" t="s">
        <v>19</v>
      </c>
      <c r="HEQ74" s="21" t="s">
        <v>19</v>
      </c>
      <c r="HER74" s="21" t="s">
        <v>19</v>
      </c>
      <c r="HES74" s="21" t="s">
        <v>19</v>
      </c>
      <c r="HET74" s="21" t="s">
        <v>19</v>
      </c>
      <c r="HEU74" s="21" t="s">
        <v>19</v>
      </c>
      <c r="HEV74" s="21" t="s">
        <v>19</v>
      </c>
      <c r="HEW74" s="21" t="s">
        <v>19</v>
      </c>
      <c r="HEX74" s="21" t="s">
        <v>19</v>
      </c>
      <c r="HEY74" s="21" t="s">
        <v>19</v>
      </c>
      <c r="HEZ74" s="21" t="s">
        <v>19</v>
      </c>
      <c r="HFA74" s="21" t="s">
        <v>19</v>
      </c>
      <c r="HFB74" s="21" t="s">
        <v>19</v>
      </c>
      <c r="HFC74" s="21" t="s">
        <v>19</v>
      </c>
      <c r="HFD74" s="21" t="s">
        <v>19</v>
      </c>
      <c r="HFE74" s="21" t="s">
        <v>19</v>
      </c>
      <c r="HFF74" s="21" t="s">
        <v>19</v>
      </c>
      <c r="HFG74" s="21" t="s">
        <v>19</v>
      </c>
      <c r="HFH74" s="21" t="s">
        <v>19</v>
      </c>
      <c r="HFI74" s="21" t="s">
        <v>19</v>
      </c>
      <c r="HFJ74" s="21" t="s">
        <v>19</v>
      </c>
      <c r="HFK74" s="21" t="s">
        <v>19</v>
      </c>
      <c r="HFL74" s="21" t="s">
        <v>19</v>
      </c>
      <c r="HFM74" s="21" t="s">
        <v>19</v>
      </c>
      <c r="HFN74" s="21" t="s">
        <v>19</v>
      </c>
      <c r="HFO74" s="21" t="s">
        <v>19</v>
      </c>
      <c r="HFP74" s="21" t="s">
        <v>19</v>
      </c>
      <c r="HFQ74" s="21" t="s">
        <v>19</v>
      </c>
      <c r="HFR74" s="21" t="s">
        <v>19</v>
      </c>
      <c r="HFS74" s="21" t="s">
        <v>19</v>
      </c>
      <c r="HFT74" s="21" t="s">
        <v>19</v>
      </c>
      <c r="HFU74" s="21" t="s">
        <v>19</v>
      </c>
      <c r="HFV74" s="21" t="s">
        <v>19</v>
      </c>
      <c r="HFW74" s="21" t="s">
        <v>19</v>
      </c>
      <c r="HFX74" s="21" t="s">
        <v>19</v>
      </c>
      <c r="HFY74" s="21" t="s">
        <v>19</v>
      </c>
      <c r="HFZ74" s="21" t="s">
        <v>19</v>
      </c>
      <c r="HGA74" s="21" t="s">
        <v>19</v>
      </c>
      <c r="HGB74" s="21" t="s">
        <v>19</v>
      </c>
      <c r="HGC74" s="21" t="s">
        <v>19</v>
      </c>
      <c r="HGD74" s="21" t="s">
        <v>19</v>
      </c>
      <c r="HGE74" s="21" t="s">
        <v>19</v>
      </c>
      <c r="HGF74" s="21" t="s">
        <v>19</v>
      </c>
      <c r="HGG74" s="21" t="s">
        <v>19</v>
      </c>
      <c r="HGH74" s="21" t="s">
        <v>19</v>
      </c>
      <c r="HGI74" s="21" t="s">
        <v>19</v>
      </c>
      <c r="HGJ74" s="21" t="s">
        <v>19</v>
      </c>
      <c r="HGK74" s="21" t="s">
        <v>19</v>
      </c>
      <c r="HGL74" s="21" t="s">
        <v>19</v>
      </c>
      <c r="HGM74" s="21" t="s">
        <v>19</v>
      </c>
      <c r="HGN74" s="21" t="s">
        <v>19</v>
      </c>
      <c r="HGO74" s="21" t="s">
        <v>19</v>
      </c>
      <c r="HGP74" s="21" t="s">
        <v>19</v>
      </c>
      <c r="HGQ74" s="21" t="s">
        <v>19</v>
      </c>
      <c r="HGR74" s="21" t="s">
        <v>19</v>
      </c>
      <c r="HGS74" s="21" t="s">
        <v>19</v>
      </c>
      <c r="HGT74" s="21" t="s">
        <v>19</v>
      </c>
      <c r="HGU74" s="21" t="s">
        <v>19</v>
      </c>
      <c r="HGV74" s="21" t="s">
        <v>19</v>
      </c>
      <c r="HGW74" s="21" t="s">
        <v>19</v>
      </c>
      <c r="HGX74" s="21" t="s">
        <v>19</v>
      </c>
      <c r="HGY74" s="21" t="s">
        <v>19</v>
      </c>
      <c r="HGZ74" s="21" t="s">
        <v>19</v>
      </c>
      <c r="HHA74" s="21" t="s">
        <v>19</v>
      </c>
      <c r="HHB74" s="21" t="s">
        <v>19</v>
      </c>
      <c r="HHC74" s="21" t="s">
        <v>19</v>
      </c>
      <c r="HHD74" s="21" t="s">
        <v>19</v>
      </c>
      <c r="HHE74" s="21" t="s">
        <v>19</v>
      </c>
      <c r="HHF74" s="21" t="s">
        <v>19</v>
      </c>
      <c r="HHG74" s="21" t="s">
        <v>19</v>
      </c>
      <c r="HHH74" s="21" t="s">
        <v>19</v>
      </c>
      <c r="HHI74" s="21" t="s">
        <v>19</v>
      </c>
      <c r="HHJ74" s="21" t="s">
        <v>19</v>
      </c>
      <c r="HHK74" s="21" t="s">
        <v>19</v>
      </c>
      <c r="HHL74" s="21" t="s">
        <v>19</v>
      </c>
      <c r="HHM74" s="21" t="s">
        <v>19</v>
      </c>
      <c r="HHN74" s="21" t="s">
        <v>19</v>
      </c>
      <c r="HHO74" s="21" t="s">
        <v>19</v>
      </c>
      <c r="HHP74" s="21" t="s">
        <v>19</v>
      </c>
      <c r="HHQ74" s="21" t="s">
        <v>19</v>
      </c>
      <c r="HHR74" s="21" t="s">
        <v>19</v>
      </c>
      <c r="HHS74" s="21" t="s">
        <v>19</v>
      </c>
      <c r="HHT74" s="21" t="s">
        <v>19</v>
      </c>
      <c r="HHU74" s="21" t="s">
        <v>19</v>
      </c>
      <c r="HHV74" s="21" t="s">
        <v>19</v>
      </c>
      <c r="HHW74" s="21" t="s">
        <v>19</v>
      </c>
      <c r="HHX74" s="21" t="s">
        <v>19</v>
      </c>
      <c r="HHY74" s="21" t="s">
        <v>19</v>
      </c>
      <c r="HHZ74" s="21" t="s">
        <v>19</v>
      </c>
      <c r="HIA74" s="21" t="s">
        <v>19</v>
      </c>
      <c r="HIB74" s="21" t="s">
        <v>19</v>
      </c>
      <c r="HIC74" s="21" t="s">
        <v>19</v>
      </c>
      <c r="HID74" s="21" t="s">
        <v>19</v>
      </c>
      <c r="HIE74" s="21" t="s">
        <v>19</v>
      </c>
      <c r="HIF74" s="21" t="s">
        <v>19</v>
      </c>
      <c r="HIG74" s="21" t="s">
        <v>19</v>
      </c>
      <c r="HIH74" s="21" t="s">
        <v>19</v>
      </c>
      <c r="HII74" s="21" t="s">
        <v>19</v>
      </c>
      <c r="HIJ74" s="21" t="s">
        <v>19</v>
      </c>
      <c r="HIK74" s="21" t="s">
        <v>19</v>
      </c>
      <c r="HIL74" s="21" t="s">
        <v>19</v>
      </c>
      <c r="HIM74" s="21" t="s">
        <v>19</v>
      </c>
      <c r="HIN74" s="21" t="s">
        <v>19</v>
      </c>
      <c r="HIO74" s="21" t="s">
        <v>19</v>
      </c>
      <c r="HIP74" s="21" t="s">
        <v>19</v>
      </c>
      <c r="HIQ74" s="21" t="s">
        <v>19</v>
      </c>
      <c r="HIR74" s="21" t="s">
        <v>19</v>
      </c>
      <c r="HIS74" s="21" t="s">
        <v>19</v>
      </c>
      <c r="HIT74" s="21" t="s">
        <v>19</v>
      </c>
      <c r="HIU74" s="21" t="s">
        <v>19</v>
      </c>
      <c r="HIV74" s="21" t="s">
        <v>19</v>
      </c>
      <c r="HIW74" s="21" t="s">
        <v>19</v>
      </c>
      <c r="HIX74" s="21" t="s">
        <v>19</v>
      </c>
      <c r="HIY74" s="21" t="s">
        <v>19</v>
      </c>
      <c r="HIZ74" s="21" t="s">
        <v>19</v>
      </c>
      <c r="HJA74" s="21" t="s">
        <v>19</v>
      </c>
      <c r="HJB74" s="21" t="s">
        <v>19</v>
      </c>
      <c r="HJC74" s="21" t="s">
        <v>19</v>
      </c>
      <c r="HJD74" s="21" t="s">
        <v>19</v>
      </c>
      <c r="HJE74" s="21" t="s">
        <v>19</v>
      </c>
      <c r="HJF74" s="21" t="s">
        <v>19</v>
      </c>
      <c r="HJG74" s="21" t="s">
        <v>19</v>
      </c>
      <c r="HJH74" s="21" t="s">
        <v>19</v>
      </c>
      <c r="HJI74" s="21" t="s">
        <v>19</v>
      </c>
      <c r="HJJ74" s="21" t="s">
        <v>19</v>
      </c>
      <c r="HJK74" s="21" t="s">
        <v>19</v>
      </c>
      <c r="HJL74" s="21" t="s">
        <v>19</v>
      </c>
      <c r="HJM74" s="21" t="s">
        <v>19</v>
      </c>
      <c r="HJN74" s="21" t="s">
        <v>19</v>
      </c>
      <c r="HJO74" s="21" t="s">
        <v>19</v>
      </c>
      <c r="HJP74" s="21" t="s">
        <v>19</v>
      </c>
      <c r="HJQ74" s="21" t="s">
        <v>19</v>
      </c>
      <c r="HJR74" s="21" t="s">
        <v>19</v>
      </c>
      <c r="HJS74" s="21" t="s">
        <v>19</v>
      </c>
      <c r="HJT74" s="21" t="s">
        <v>19</v>
      </c>
      <c r="HJU74" s="21" t="s">
        <v>19</v>
      </c>
      <c r="HJV74" s="21" t="s">
        <v>19</v>
      </c>
      <c r="HJW74" s="21" t="s">
        <v>19</v>
      </c>
      <c r="HJX74" s="21" t="s">
        <v>19</v>
      </c>
      <c r="HJY74" s="21" t="s">
        <v>19</v>
      </c>
      <c r="HJZ74" s="21" t="s">
        <v>19</v>
      </c>
      <c r="HKA74" s="21" t="s">
        <v>19</v>
      </c>
      <c r="HKB74" s="21" t="s">
        <v>19</v>
      </c>
      <c r="HKC74" s="21" t="s">
        <v>19</v>
      </c>
      <c r="HKD74" s="21" t="s">
        <v>19</v>
      </c>
      <c r="HKE74" s="21" t="s">
        <v>19</v>
      </c>
      <c r="HKF74" s="21" t="s">
        <v>19</v>
      </c>
      <c r="HKG74" s="21" t="s">
        <v>19</v>
      </c>
      <c r="HKH74" s="21" t="s">
        <v>19</v>
      </c>
      <c r="HKI74" s="21" t="s">
        <v>19</v>
      </c>
      <c r="HKJ74" s="21" t="s">
        <v>19</v>
      </c>
      <c r="HKK74" s="21" t="s">
        <v>19</v>
      </c>
      <c r="HKL74" s="21" t="s">
        <v>19</v>
      </c>
      <c r="HKM74" s="21" t="s">
        <v>19</v>
      </c>
      <c r="HKN74" s="21" t="s">
        <v>19</v>
      </c>
      <c r="HKO74" s="21" t="s">
        <v>19</v>
      </c>
      <c r="HKP74" s="21" t="s">
        <v>19</v>
      </c>
      <c r="HKQ74" s="21" t="s">
        <v>19</v>
      </c>
      <c r="HKR74" s="21" t="s">
        <v>19</v>
      </c>
      <c r="HKS74" s="21" t="s">
        <v>19</v>
      </c>
      <c r="HKT74" s="21" t="s">
        <v>19</v>
      </c>
      <c r="HKU74" s="21" t="s">
        <v>19</v>
      </c>
      <c r="HKV74" s="21" t="s">
        <v>19</v>
      </c>
      <c r="HKW74" s="21" t="s">
        <v>19</v>
      </c>
      <c r="HKX74" s="21" t="s">
        <v>19</v>
      </c>
      <c r="HKY74" s="21" t="s">
        <v>19</v>
      </c>
      <c r="HKZ74" s="21" t="s">
        <v>19</v>
      </c>
      <c r="HLA74" s="21" t="s">
        <v>19</v>
      </c>
      <c r="HLB74" s="21" t="s">
        <v>19</v>
      </c>
      <c r="HLC74" s="21" t="s">
        <v>19</v>
      </c>
      <c r="HLD74" s="21" t="s">
        <v>19</v>
      </c>
      <c r="HLE74" s="21" t="s">
        <v>19</v>
      </c>
      <c r="HLF74" s="21" t="s">
        <v>19</v>
      </c>
      <c r="HLG74" s="21" t="s">
        <v>19</v>
      </c>
      <c r="HLH74" s="21" t="s">
        <v>19</v>
      </c>
      <c r="HLI74" s="21" t="s">
        <v>19</v>
      </c>
      <c r="HLJ74" s="21" t="s">
        <v>19</v>
      </c>
      <c r="HLK74" s="21" t="s">
        <v>19</v>
      </c>
      <c r="HLL74" s="21" t="s">
        <v>19</v>
      </c>
      <c r="HLM74" s="21" t="s">
        <v>19</v>
      </c>
      <c r="HLN74" s="21" t="s">
        <v>19</v>
      </c>
      <c r="HLO74" s="21" t="s">
        <v>19</v>
      </c>
      <c r="HLP74" s="21" t="s">
        <v>19</v>
      </c>
      <c r="HLQ74" s="21" t="s">
        <v>19</v>
      </c>
      <c r="HLR74" s="21" t="s">
        <v>19</v>
      </c>
      <c r="HLS74" s="21" t="s">
        <v>19</v>
      </c>
      <c r="HLT74" s="21" t="s">
        <v>19</v>
      </c>
      <c r="HLU74" s="21" t="s">
        <v>19</v>
      </c>
      <c r="HLV74" s="21" t="s">
        <v>19</v>
      </c>
      <c r="HLW74" s="21" t="s">
        <v>19</v>
      </c>
      <c r="HLX74" s="21" t="s">
        <v>19</v>
      </c>
      <c r="HLY74" s="21" t="s">
        <v>19</v>
      </c>
      <c r="HLZ74" s="21" t="s">
        <v>19</v>
      </c>
      <c r="HMA74" s="21" t="s">
        <v>19</v>
      </c>
      <c r="HMB74" s="21" t="s">
        <v>19</v>
      </c>
      <c r="HMC74" s="21" t="s">
        <v>19</v>
      </c>
      <c r="HMD74" s="21" t="s">
        <v>19</v>
      </c>
      <c r="HME74" s="21" t="s">
        <v>19</v>
      </c>
      <c r="HMF74" s="21" t="s">
        <v>19</v>
      </c>
      <c r="HMG74" s="21" t="s">
        <v>19</v>
      </c>
      <c r="HMH74" s="21" t="s">
        <v>19</v>
      </c>
      <c r="HMI74" s="21" t="s">
        <v>19</v>
      </c>
      <c r="HMJ74" s="21" t="s">
        <v>19</v>
      </c>
      <c r="HMK74" s="21" t="s">
        <v>19</v>
      </c>
      <c r="HML74" s="21" t="s">
        <v>19</v>
      </c>
      <c r="HMM74" s="21" t="s">
        <v>19</v>
      </c>
      <c r="HMN74" s="21" t="s">
        <v>19</v>
      </c>
      <c r="HMO74" s="21" t="s">
        <v>19</v>
      </c>
      <c r="HMP74" s="21" t="s">
        <v>19</v>
      </c>
      <c r="HMQ74" s="21" t="s">
        <v>19</v>
      </c>
      <c r="HMR74" s="21" t="s">
        <v>19</v>
      </c>
      <c r="HMS74" s="21" t="s">
        <v>19</v>
      </c>
      <c r="HMT74" s="21" t="s">
        <v>19</v>
      </c>
      <c r="HMU74" s="21" t="s">
        <v>19</v>
      </c>
      <c r="HMV74" s="21" t="s">
        <v>19</v>
      </c>
      <c r="HMW74" s="21" t="s">
        <v>19</v>
      </c>
      <c r="HMX74" s="21" t="s">
        <v>19</v>
      </c>
      <c r="HMY74" s="21" t="s">
        <v>19</v>
      </c>
      <c r="HMZ74" s="21" t="s">
        <v>19</v>
      </c>
      <c r="HNA74" s="21" t="s">
        <v>19</v>
      </c>
      <c r="HNB74" s="21" t="s">
        <v>19</v>
      </c>
      <c r="HNC74" s="21" t="s">
        <v>19</v>
      </c>
      <c r="HND74" s="21" t="s">
        <v>19</v>
      </c>
      <c r="HNE74" s="21" t="s">
        <v>19</v>
      </c>
      <c r="HNF74" s="21" t="s">
        <v>19</v>
      </c>
      <c r="HNG74" s="21" t="s">
        <v>19</v>
      </c>
      <c r="HNH74" s="21" t="s">
        <v>19</v>
      </c>
      <c r="HNI74" s="21" t="s">
        <v>19</v>
      </c>
      <c r="HNJ74" s="21" t="s">
        <v>19</v>
      </c>
      <c r="HNK74" s="21" t="s">
        <v>19</v>
      </c>
      <c r="HNL74" s="21" t="s">
        <v>19</v>
      </c>
      <c r="HNM74" s="21" t="s">
        <v>19</v>
      </c>
      <c r="HNN74" s="21" t="s">
        <v>19</v>
      </c>
      <c r="HNO74" s="21" t="s">
        <v>19</v>
      </c>
      <c r="HNP74" s="21" t="s">
        <v>19</v>
      </c>
      <c r="HNQ74" s="21" t="s">
        <v>19</v>
      </c>
      <c r="HNR74" s="21" t="s">
        <v>19</v>
      </c>
      <c r="HNS74" s="21" t="s">
        <v>19</v>
      </c>
      <c r="HNT74" s="21" t="s">
        <v>19</v>
      </c>
      <c r="HNU74" s="21" t="s">
        <v>19</v>
      </c>
      <c r="HNV74" s="21" t="s">
        <v>19</v>
      </c>
      <c r="HNW74" s="21" t="s">
        <v>19</v>
      </c>
      <c r="HNX74" s="21" t="s">
        <v>19</v>
      </c>
      <c r="HNY74" s="21" t="s">
        <v>19</v>
      </c>
      <c r="HNZ74" s="21" t="s">
        <v>19</v>
      </c>
      <c r="HOA74" s="21" t="s">
        <v>19</v>
      </c>
      <c r="HOB74" s="21" t="s">
        <v>19</v>
      </c>
      <c r="HOC74" s="21" t="s">
        <v>19</v>
      </c>
      <c r="HOD74" s="21" t="s">
        <v>19</v>
      </c>
      <c r="HOE74" s="21" t="s">
        <v>19</v>
      </c>
      <c r="HOF74" s="21" t="s">
        <v>19</v>
      </c>
      <c r="HOG74" s="21" t="s">
        <v>19</v>
      </c>
      <c r="HOH74" s="21" t="s">
        <v>19</v>
      </c>
      <c r="HOI74" s="21" t="s">
        <v>19</v>
      </c>
      <c r="HOJ74" s="21" t="s">
        <v>19</v>
      </c>
      <c r="HOK74" s="21" t="s">
        <v>19</v>
      </c>
      <c r="HOL74" s="21" t="s">
        <v>19</v>
      </c>
      <c r="HOM74" s="21" t="s">
        <v>19</v>
      </c>
      <c r="HON74" s="21" t="s">
        <v>19</v>
      </c>
      <c r="HOO74" s="21" t="s">
        <v>19</v>
      </c>
      <c r="HOP74" s="21" t="s">
        <v>19</v>
      </c>
      <c r="HOQ74" s="21" t="s">
        <v>19</v>
      </c>
      <c r="HOR74" s="21" t="s">
        <v>19</v>
      </c>
      <c r="HOS74" s="21" t="s">
        <v>19</v>
      </c>
      <c r="HOT74" s="21" t="s">
        <v>19</v>
      </c>
      <c r="HOU74" s="21" t="s">
        <v>19</v>
      </c>
      <c r="HOV74" s="21" t="s">
        <v>19</v>
      </c>
      <c r="HOW74" s="21" t="s">
        <v>19</v>
      </c>
      <c r="HOX74" s="21" t="s">
        <v>19</v>
      </c>
      <c r="HOY74" s="21" t="s">
        <v>19</v>
      </c>
      <c r="HOZ74" s="21" t="s">
        <v>19</v>
      </c>
      <c r="HPA74" s="21" t="s">
        <v>19</v>
      </c>
      <c r="HPB74" s="21" t="s">
        <v>19</v>
      </c>
      <c r="HPC74" s="21" t="s">
        <v>19</v>
      </c>
      <c r="HPD74" s="21" t="s">
        <v>19</v>
      </c>
      <c r="HPE74" s="21" t="s">
        <v>19</v>
      </c>
      <c r="HPF74" s="21" t="s">
        <v>19</v>
      </c>
      <c r="HPG74" s="21" t="s">
        <v>19</v>
      </c>
      <c r="HPH74" s="21" t="s">
        <v>19</v>
      </c>
      <c r="HPI74" s="21" t="s">
        <v>19</v>
      </c>
      <c r="HPJ74" s="21" t="s">
        <v>19</v>
      </c>
      <c r="HPK74" s="21" t="s">
        <v>19</v>
      </c>
      <c r="HPL74" s="21" t="s">
        <v>19</v>
      </c>
      <c r="HPM74" s="21" t="s">
        <v>19</v>
      </c>
      <c r="HPN74" s="21" t="s">
        <v>19</v>
      </c>
      <c r="HPO74" s="21" t="s">
        <v>19</v>
      </c>
      <c r="HPP74" s="21" t="s">
        <v>19</v>
      </c>
      <c r="HPQ74" s="21" t="s">
        <v>19</v>
      </c>
      <c r="HPR74" s="21" t="s">
        <v>19</v>
      </c>
      <c r="HPS74" s="21" t="s">
        <v>19</v>
      </c>
      <c r="HPT74" s="21" t="s">
        <v>19</v>
      </c>
      <c r="HPU74" s="21" t="s">
        <v>19</v>
      </c>
      <c r="HPV74" s="21" t="s">
        <v>19</v>
      </c>
      <c r="HPW74" s="21" t="s">
        <v>19</v>
      </c>
      <c r="HPX74" s="21" t="s">
        <v>19</v>
      </c>
      <c r="HPY74" s="21" t="s">
        <v>19</v>
      </c>
      <c r="HPZ74" s="21" t="s">
        <v>19</v>
      </c>
      <c r="HQA74" s="21" t="s">
        <v>19</v>
      </c>
      <c r="HQB74" s="21" t="s">
        <v>19</v>
      </c>
      <c r="HQC74" s="21" t="s">
        <v>19</v>
      </c>
      <c r="HQD74" s="21" t="s">
        <v>19</v>
      </c>
      <c r="HQE74" s="21" t="s">
        <v>19</v>
      </c>
      <c r="HQF74" s="21" t="s">
        <v>19</v>
      </c>
      <c r="HQG74" s="21" t="s">
        <v>19</v>
      </c>
      <c r="HQH74" s="21" t="s">
        <v>19</v>
      </c>
      <c r="HQI74" s="21" t="s">
        <v>19</v>
      </c>
      <c r="HQJ74" s="21" t="s">
        <v>19</v>
      </c>
      <c r="HQK74" s="21" t="s">
        <v>19</v>
      </c>
      <c r="HQL74" s="21" t="s">
        <v>19</v>
      </c>
      <c r="HQM74" s="21" t="s">
        <v>19</v>
      </c>
      <c r="HQN74" s="21" t="s">
        <v>19</v>
      </c>
      <c r="HQO74" s="21" t="s">
        <v>19</v>
      </c>
      <c r="HQP74" s="21" t="s">
        <v>19</v>
      </c>
      <c r="HQQ74" s="21" t="s">
        <v>19</v>
      </c>
      <c r="HQR74" s="21" t="s">
        <v>19</v>
      </c>
      <c r="HQS74" s="21" t="s">
        <v>19</v>
      </c>
      <c r="HQT74" s="21" t="s">
        <v>19</v>
      </c>
      <c r="HQU74" s="21" t="s">
        <v>19</v>
      </c>
      <c r="HQV74" s="21" t="s">
        <v>19</v>
      </c>
      <c r="HQW74" s="21" t="s">
        <v>19</v>
      </c>
      <c r="HQX74" s="21" t="s">
        <v>19</v>
      </c>
      <c r="HQY74" s="21" t="s">
        <v>19</v>
      </c>
      <c r="HQZ74" s="21" t="s">
        <v>19</v>
      </c>
      <c r="HRA74" s="21" t="s">
        <v>19</v>
      </c>
      <c r="HRB74" s="21" t="s">
        <v>19</v>
      </c>
      <c r="HRC74" s="21" t="s">
        <v>19</v>
      </c>
      <c r="HRD74" s="21" t="s">
        <v>19</v>
      </c>
      <c r="HRE74" s="21" t="s">
        <v>19</v>
      </c>
      <c r="HRF74" s="21" t="s">
        <v>19</v>
      </c>
      <c r="HRG74" s="21" t="s">
        <v>19</v>
      </c>
      <c r="HRH74" s="21" t="s">
        <v>19</v>
      </c>
      <c r="HRI74" s="21" t="s">
        <v>19</v>
      </c>
      <c r="HRJ74" s="21" t="s">
        <v>19</v>
      </c>
      <c r="HRK74" s="21" t="s">
        <v>19</v>
      </c>
      <c r="HRL74" s="21" t="s">
        <v>19</v>
      </c>
      <c r="HRM74" s="21" t="s">
        <v>19</v>
      </c>
      <c r="HRN74" s="21" t="s">
        <v>19</v>
      </c>
      <c r="HRO74" s="21" t="s">
        <v>19</v>
      </c>
      <c r="HRP74" s="21" t="s">
        <v>19</v>
      </c>
      <c r="HRQ74" s="21" t="s">
        <v>19</v>
      </c>
      <c r="HRR74" s="21" t="s">
        <v>19</v>
      </c>
      <c r="HRS74" s="21" t="s">
        <v>19</v>
      </c>
      <c r="HRT74" s="21" t="s">
        <v>19</v>
      </c>
      <c r="HRU74" s="21" t="s">
        <v>19</v>
      </c>
      <c r="HRV74" s="21" t="s">
        <v>19</v>
      </c>
      <c r="HRW74" s="21" t="s">
        <v>19</v>
      </c>
      <c r="HRX74" s="21" t="s">
        <v>19</v>
      </c>
      <c r="HRY74" s="21" t="s">
        <v>19</v>
      </c>
      <c r="HRZ74" s="21" t="s">
        <v>19</v>
      </c>
      <c r="HSA74" s="21" t="s">
        <v>19</v>
      </c>
      <c r="HSB74" s="21" t="s">
        <v>19</v>
      </c>
      <c r="HSC74" s="21" t="s">
        <v>19</v>
      </c>
      <c r="HSD74" s="21" t="s">
        <v>19</v>
      </c>
      <c r="HSE74" s="21" t="s">
        <v>19</v>
      </c>
      <c r="HSF74" s="21" t="s">
        <v>19</v>
      </c>
      <c r="HSG74" s="21" t="s">
        <v>19</v>
      </c>
      <c r="HSH74" s="21" t="s">
        <v>19</v>
      </c>
      <c r="HSI74" s="21" t="s">
        <v>19</v>
      </c>
      <c r="HSJ74" s="21" t="s">
        <v>19</v>
      </c>
      <c r="HSK74" s="21" t="s">
        <v>19</v>
      </c>
      <c r="HSL74" s="21" t="s">
        <v>19</v>
      </c>
      <c r="HSM74" s="21" t="s">
        <v>19</v>
      </c>
      <c r="HSN74" s="21" t="s">
        <v>19</v>
      </c>
      <c r="HSO74" s="21" t="s">
        <v>19</v>
      </c>
      <c r="HSP74" s="21" t="s">
        <v>19</v>
      </c>
      <c r="HSQ74" s="21" t="s">
        <v>19</v>
      </c>
      <c r="HSR74" s="21" t="s">
        <v>19</v>
      </c>
      <c r="HSS74" s="21" t="s">
        <v>19</v>
      </c>
      <c r="HST74" s="21" t="s">
        <v>19</v>
      </c>
      <c r="HSU74" s="21" t="s">
        <v>19</v>
      </c>
      <c r="HSV74" s="21" t="s">
        <v>19</v>
      </c>
      <c r="HSW74" s="21" t="s">
        <v>19</v>
      </c>
      <c r="HSX74" s="21" t="s">
        <v>19</v>
      </c>
      <c r="HSY74" s="21" t="s">
        <v>19</v>
      </c>
      <c r="HSZ74" s="21" t="s">
        <v>19</v>
      </c>
      <c r="HTA74" s="21" t="s">
        <v>19</v>
      </c>
      <c r="HTB74" s="21" t="s">
        <v>19</v>
      </c>
      <c r="HTC74" s="21" t="s">
        <v>19</v>
      </c>
      <c r="HTD74" s="21" t="s">
        <v>19</v>
      </c>
      <c r="HTE74" s="21" t="s">
        <v>19</v>
      </c>
      <c r="HTF74" s="21" t="s">
        <v>19</v>
      </c>
      <c r="HTG74" s="21" t="s">
        <v>19</v>
      </c>
      <c r="HTH74" s="21" t="s">
        <v>19</v>
      </c>
      <c r="HTI74" s="21" t="s">
        <v>19</v>
      </c>
      <c r="HTJ74" s="21" t="s">
        <v>19</v>
      </c>
      <c r="HTK74" s="21" t="s">
        <v>19</v>
      </c>
      <c r="HTL74" s="21" t="s">
        <v>19</v>
      </c>
      <c r="HTM74" s="21" t="s">
        <v>19</v>
      </c>
      <c r="HTN74" s="21" t="s">
        <v>19</v>
      </c>
      <c r="HTO74" s="21" t="s">
        <v>19</v>
      </c>
      <c r="HTP74" s="21" t="s">
        <v>19</v>
      </c>
      <c r="HTQ74" s="21" t="s">
        <v>19</v>
      </c>
      <c r="HTR74" s="21" t="s">
        <v>19</v>
      </c>
      <c r="HTS74" s="21" t="s">
        <v>19</v>
      </c>
      <c r="HTT74" s="21" t="s">
        <v>19</v>
      </c>
      <c r="HTU74" s="21" t="s">
        <v>19</v>
      </c>
      <c r="HTV74" s="21" t="s">
        <v>19</v>
      </c>
      <c r="HTW74" s="21" t="s">
        <v>19</v>
      </c>
      <c r="HTX74" s="21" t="s">
        <v>19</v>
      </c>
      <c r="HTY74" s="21" t="s">
        <v>19</v>
      </c>
      <c r="HTZ74" s="21" t="s">
        <v>19</v>
      </c>
      <c r="HUA74" s="21" t="s">
        <v>19</v>
      </c>
      <c r="HUB74" s="21" t="s">
        <v>19</v>
      </c>
      <c r="HUC74" s="21" t="s">
        <v>19</v>
      </c>
      <c r="HUD74" s="21" t="s">
        <v>19</v>
      </c>
      <c r="HUE74" s="21" t="s">
        <v>19</v>
      </c>
      <c r="HUF74" s="21" t="s">
        <v>19</v>
      </c>
      <c r="HUG74" s="21" t="s">
        <v>19</v>
      </c>
      <c r="HUH74" s="21" t="s">
        <v>19</v>
      </c>
      <c r="HUI74" s="21" t="s">
        <v>19</v>
      </c>
      <c r="HUJ74" s="21" t="s">
        <v>19</v>
      </c>
      <c r="HUK74" s="21" t="s">
        <v>19</v>
      </c>
      <c r="HUL74" s="21" t="s">
        <v>19</v>
      </c>
      <c r="HUM74" s="21" t="s">
        <v>19</v>
      </c>
      <c r="HUN74" s="21" t="s">
        <v>19</v>
      </c>
      <c r="HUO74" s="21" t="s">
        <v>19</v>
      </c>
      <c r="HUP74" s="21" t="s">
        <v>19</v>
      </c>
      <c r="HUQ74" s="21" t="s">
        <v>19</v>
      </c>
      <c r="HUR74" s="21" t="s">
        <v>19</v>
      </c>
      <c r="HUS74" s="21" t="s">
        <v>19</v>
      </c>
      <c r="HUT74" s="21" t="s">
        <v>19</v>
      </c>
      <c r="HUU74" s="21" t="s">
        <v>19</v>
      </c>
      <c r="HUV74" s="21" t="s">
        <v>19</v>
      </c>
      <c r="HUW74" s="21" t="s">
        <v>19</v>
      </c>
      <c r="HUX74" s="21" t="s">
        <v>19</v>
      </c>
      <c r="HUY74" s="21" t="s">
        <v>19</v>
      </c>
      <c r="HUZ74" s="21" t="s">
        <v>19</v>
      </c>
      <c r="HVA74" s="21" t="s">
        <v>19</v>
      </c>
      <c r="HVB74" s="21" t="s">
        <v>19</v>
      </c>
      <c r="HVC74" s="21" t="s">
        <v>19</v>
      </c>
      <c r="HVD74" s="21" t="s">
        <v>19</v>
      </c>
      <c r="HVE74" s="21" t="s">
        <v>19</v>
      </c>
      <c r="HVF74" s="21" t="s">
        <v>19</v>
      </c>
      <c r="HVG74" s="21" t="s">
        <v>19</v>
      </c>
      <c r="HVH74" s="21" t="s">
        <v>19</v>
      </c>
      <c r="HVI74" s="21" t="s">
        <v>19</v>
      </c>
      <c r="HVJ74" s="21" t="s">
        <v>19</v>
      </c>
      <c r="HVK74" s="21" t="s">
        <v>19</v>
      </c>
      <c r="HVL74" s="21" t="s">
        <v>19</v>
      </c>
      <c r="HVM74" s="21" t="s">
        <v>19</v>
      </c>
      <c r="HVN74" s="21" t="s">
        <v>19</v>
      </c>
      <c r="HVO74" s="21" t="s">
        <v>19</v>
      </c>
      <c r="HVP74" s="21" t="s">
        <v>19</v>
      </c>
      <c r="HVQ74" s="21" t="s">
        <v>19</v>
      </c>
      <c r="HVR74" s="21" t="s">
        <v>19</v>
      </c>
      <c r="HVS74" s="21" t="s">
        <v>19</v>
      </c>
      <c r="HVT74" s="21" t="s">
        <v>19</v>
      </c>
      <c r="HVU74" s="21" t="s">
        <v>19</v>
      </c>
      <c r="HVV74" s="21" t="s">
        <v>19</v>
      </c>
      <c r="HVW74" s="21" t="s">
        <v>19</v>
      </c>
      <c r="HVX74" s="21" t="s">
        <v>19</v>
      </c>
      <c r="HVY74" s="21" t="s">
        <v>19</v>
      </c>
      <c r="HVZ74" s="21" t="s">
        <v>19</v>
      </c>
      <c r="HWA74" s="21" t="s">
        <v>19</v>
      </c>
      <c r="HWB74" s="21" t="s">
        <v>19</v>
      </c>
      <c r="HWC74" s="21" t="s">
        <v>19</v>
      </c>
      <c r="HWD74" s="21" t="s">
        <v>19</v>
      </c>
      <c r="HWE74" s="21" t="s">
        <v>19</v>
      </c>
      <c r="HWF74" s="21" t="s">
        <v>19</v>
      </c>
      <c r="HWG74" s="21" t="s">
        <v>19</v>
      </c>
      <c r="HWH74" s="21" t="s">
        <v>19</v>
      </c>
      <c r="HWI74" s="21" t="s">
        <v>19</v>
      </c>
      <c r="HWJ74" s="21" t="s">
        <v>19</v>
      </c>
      <c r="HWK74" s="21" t="s">
        <v>19</v>
      </c>
      <c r="HWL74" s="21" t="s">
        <v>19</v>
      </c>
      <c r="HWM74" s="21" t="s">
        <v>19</v>
      </c>
      <c r="HWN74" s="21" t="s">
        <v>19</v>
      </c>
      <c r="HWO74" s="21" t="s">
        <v>19</v>
      </c>
      <c r="HWP74" s="21" t="s">
        <v>19</v>
      </c>
      <c r="HWQ74" s="21" t="s">
        <v>19</v>
      </c>
      <c r="HWR74" s="21" t="s">
        <v>19</v>
      </c>
      <c r="HWS74" s="21" t="s">
        <v>19</v>
      </c>
      <c r="HWT74" s="21" t="s">
        <v>19</v>
      </c>
      <c r="HWU74" s="21" t="s">
        <v>19</v>
      </c>
      <c r="HWV74" s="21" t="s">
        <v>19</v>
      </c>
      <c r="HWW74" s="21" t="s">
        <v>19</v>
      </c>
      <c r="HWX74" s="21" t="s">
        <v>19</v>
      </c>
      <c r="HWY74" s="21" t="s">
        <v>19</v>
      </c>
      <c r="HWZ74" s="21" t="s">
        <v>19</v>
      </c>
      <c r="HXA74" s="21" t="s">
        <v>19</v>
      </c>
      <c r="HXB74" s="21" t="s">
        <v>19</v>
      </c>
      <c r="HXC74" s="21" t="s">
        <v>19</v>
      </c>
      <c r="HXD74" s="21" t="s">
        <v>19</v>
      </c>
      <c r="HXE74" s="21" t="s">
        <v>19</v>
      </c>
      <c r="HXF74" s="21" t="s">
        <v>19</v>
      </c>
      <c r="HXG74" s="21" t="s">
        <v>19</v>
      </c>
      <c r="HXH74" s="21" t="s">
        <v>19</v>
      </c>
      <c r="HXI74" s="21" t="s">
        <v>19</v>
      </c>
      <c r="HXJ74" s="21" t="s">
        <v>19</v>
      </c>
      <c r="HXK74" s="21" t="s">
        <v>19</v>
      </c>
      <c r="HXL74" s="21" t="s">
        <v>19</v>
      </c>
      <c r="HXM74" s="21" t="s">
        <v>19</v>
      </c>
      <c r="HXN74" s="21" t="s">
        <v>19</v>
      </c>
      <c r="HXO74" s="21" t="s">
        <v>19</v>
      </c>
      <c r="HXP74" s="21" t="s">
        <v>19</v>
      </c>
      <c r="HXQ74" s="21" t="s">
        <v>19</v>
      </c>
      <c r="HXR74" s="21" t="s">
        <v>19</v>
      </c>
      <c r="HXS74" s="21" t="s">
        <v>19</v>
      </c>
      <c r="HXT74" s="21" t="s">
        <v>19</v>
      </c>
      <c r="HXU74" s="21" t="s">
        <v>19</v>
      </c>
      <c r="HXV74" s="21" t="s">
        <v>19</v>
      </c>
      <c r="HXW74" s="21" t="s">
        <v>19</v>
      </c>
      <c r="HXX74" s="21" t="s">
        <v>19</v>
      </c>
      <c r="HXY74" s="21" t="s">
        <v>19</v>
      </c>
      <c r="HXZ74" s="21" t="s">
        <v>19</v>
      </c>
      <c r="HYA74" s="21" t="s">
        <v>19</v>
      </c>
      <c r="HYB74" s="21" t="s">
        <v>19</v>
      </c>
      <c r="HYC74" s="21" t="s">
        <v>19</v>
      </c>
      <c r="HYD74" s="21" t="s">
        <v>19</v>
      </c>
      <c r="HYE74" s="21" t="s">
        <v>19</v>
      </c>
      <c r="HYF74" s="21" t="s">
        <v>19</v>
      </c>
      <c r="HYG74" s="21" t="s">
        <v>19</v>
      </c>
      <c r="HYH74" s="21" t="s">
        <v>19</v>
      </c>
      <c r="HYI74" s="21" t="s">
        <v>19</v>
      </c>
      <c r="HYJ74" s="21" t="s">
        <v>19</v>
      </c>
      <c r="HYK74" s="21" t="s">
        <v>19</v>
      </c>
      <c r="HYL74" s="21" t="s">
        <v>19</v>
      </c>
      <c r="HYM74" s="21" t="s">
        <v>19</v>
      </c>
      <c r="HYN74" s="21" t="s">
        <v>19</v>
      </c>
      <c r="HYO74" s="21" t="s">
        <v>19</v>
      </c>
      <c r="HYP74" s="21" t="s">
        <v>19</v>
      </c>
      <c r="HYQ74" s="21" t="s">
        <v>19</v>
      </c>
      <c r="HYR74" s="21" t="s">
        <v>19</v>
      </c>
      <c r="HYS74" s="21" t="s">
        <v>19</v>
      </c>
      <c r="HYT74" s="21" t="s">
        <v>19</v>
      </c>
      <c r="HYU74" s="21" t="s">
        <v>19</v>
      </c>
      <c r="HYV74" s="21" t="s">
        <v>19</v>
      </c>
      <c r="HYW74" s="21" t="s">
        <v>19</v>
      </c>
      <c r="HYX74" s="21" t="s">
        <v>19</v>
      </c>
      <c r="HYY74" s="21" t="s">
        <v>19</v>
      </c>
      <c r="HYZ74" s="21" t="s">
        <v>19</v>
      </c>
      <c r="HZA74" s="21" t="s">
        <v>19</v>
      </c>
      <c r="HZB74" s="21" t="s">
        <v>19</v>
      </c>
      <c r="HZC74" s="21" t="s">
        <v>19</v>
      </c>
      <c r="HZD74" s="21" t="s">
        <v>19</v>
      </c>
      <c r="HZE74" s="21" t="s">
        <v>19</v>
      </c>
      <c r="HZF74" s="21" t="s">
        <v>19</v>
      </c>
      <c r="HZG74" s="21" t="s">
        <v>19</v>
      </c>
      <c r="HZH74" s="21" t="s">
        <v>19</v>
      </c>
      <c r="HZI74" s="21" t="s">
        <v>19</v>
      </c>
      <c r="HZJ74" s="21" t="s">
        <v>19</v>
      </c>
      <c r="HZK74" s="21" t="s">
        <v>19</v>
      </c>
      <c r="HZL74" s="21" t="s">
        <v>19</v>
      </c>
      <c r="HZM74" s="21" t="s">
        <v>19</v>
      </c>
      <c r="HZN74" s="21" t="s">
        <v>19</v>
      </c>
      <c r="HZO74" s="21" t="s">
        <v>19</v>
      </c>
      <c r="HZP74" s="21" t="s">
        <v>19</v>
      </c>
      <c r="HZQ74" s="21" t="s">
        <v>19</v>
      </c>
      <c r="HZR74" s="21" t="s">
        <v>19</v>
      </c>
      <c r="HZS74" s="21" t="s">
        <v>19</v>
      </c>
      <c r="HZT74" s="21" t="s">
        <v>19</v>
      </c>
      <c r="HZU74" s="21" t="s">
        <v>19</v>
      </c>
      <c r="HZV74" s="21" t="s">
        <v>19</v>
      </c>
      <c r="HZW74" s="21" t="s">
        <v>19</v>
      </c>
      <c r="HZX74" s="21" t="s">
        <v>19</v>
      </c>
      <c r="HZY74" s="21" t="s">
        <v>19</v>
      </c>
      <c r="HZZ74" s="21" t="s">
        <v>19</v>
      </c>
      <c r="IAA74" s="21" t="s">
        <v>19</v>
      </c>
      <c r="IAB74" s="21" t="s">
        <v>19</v>
      </c>
      <c r="IAC74" s="21" t="s">
        <v>19</v>
      </c>
      <c r="IAD74" s="21" t="s">
        <v>19</v>
      </c>
      <c r="IAE74" s="21" t="s">
        <v>19</v>
      </c>
      <c r="IAF74" s="21" t="s">
        <v>19</v>
      </c>
      <c r="IAG74" s="21" t="s">
        <v>19</v>
      </c>
      <c r="IAH74" s="21" t="s">
        <v>19</v>
      </c>
      <c r="IAI74" s="21" t="s">
        <v>19</v>
      </c>
      <c r="IAJ74" s="21" t="s">
        <v>19</v>
      </c>
      <c r="IAK74" s="21" t="s">
        <v>19</v>
      </c>
      <c r="IAL74" s="21" t="s">
        <v>19</v>
      </c>
      <c r="IAM74" s="21" t="s">
        <v>19</v>
      </c>
      <c r="IAN74" s="21" t="s">
        <v>19</v>
      </c>
      <c r="IAO74" s="21" t="s">
        <v>19</v>
      </c>
      <c r="IAP74" s="21" t="s">
        <v>19</v>
      </c>
      <c r="IAQ74" s="21" t="s">
        <v>19</v>
      </c>
      <c r="IAR74" s="21" t="s">
        <v>19</v>
      </c>
      <c r="IAS74" s="21" t="s">
        <v>19</v>
      </c>
      <c r="IAT74" s="21" t="s">
        <v>19</v>
      </c>
      <c r="IAU74" s="21" t="s">
        <v>19</v>
      </c>
      <c r="IAV74" s="21" t="s">
        <v>19</v>
      </c>
      <c r="IAW74" s="21" t="s">
        <v>19</v>
      </c>
      <c r="IAX74" s="21" t="s">
        <v>19</v>
      </c>
      <c r="IAY74" s="21" t="s">
        <v>19</v>
      </c>
      <c r="IAZ74" s="21" t="s">
        <v>19</v>
      </c>
      <c r="IBA74" s="21" t="s">
        <v>19</v>
      </c>
      <c r="IBB74" s="21" t="s">
        <v>19</v>
      </c>
      <c r="IBC74" s="21" t="s">
        <v>19</v>
      </c>
      <c r="IBD74" s="21" t="s">
        <v>19</v>
      </c>
      <c r="IBE74" s="21" t="s">
        <v>19</v>
      </c>
      <c r="IBF74" s="21" t="s">
        <v>19</v>
      </c>
      <c r="IBG74" s="21" t="s">
        <v>19</v>
      </c>
      <c r="IBH74" s="21" t="s">
        <v>19</v>
      </c>
      <c r="IBI74" s="21" t="s">
        <v>19</v>
      </c>
      <c r="IBJ74" s="21" t="s">
        <v>19</v>
      </c>
      <c r="IBK74" s="21" t="s">
        <v>19</v>
      </c>
      <c r="IBL74" s="21" t="s">
        <v>19</v>
      </c>
      <c r="IBM74" s="21" t="s">
        <v>19</v>
      </c>
      <c r="IBN74" s="21" t="s">
        <v>19</v>
      </c>
      <c r="IBO74" s="21" t="s">
        <v>19</v>
      </c>
      <c r="IBP74" s="21" t="s">
        <v>19</v>
      </c>
      <c r="IBQ74" s="21" t="s">
        <v>19</v>
      </c>
      <c r="IBR74" s="21" t="s">
        <v>19</v>
      </c>
      <c r="IBS74" s="21" t="s">
        <v>19</v>
      </c>
      <c r="IBT74" s="21" t="s">
        <v>19</v>
      </c>
      <c r="IBU74" s="21" t="s">
        <v>19</v>
      </c>
      <c r="IBV74" s="21" t="s">
        <v>19</v>
      </c>
      <c r="IBW74" s="21" t="s">
        <v>19</v>
      </c>
      <c r="IBX74" s="21" t="s">
        <v>19</v>
      </c>
      <c r="IBY74" s="21" t="s">
        <v>19</v>
      </c>
      <c r="IBZ74" s="21" t="s">
        <v>19</v>
      </c>
      <c r="ICA74" s="21" t="s">
        <v>19</v>
      </c>
      <c r="ICB74" s="21" t="s">
        <v>19</v>
      </c>
      <c r="ICC74" s="21" t="s">
        <v>19</v>
      </c>
      <c r="ICD74" s="21" t="s">
        <v>19</v>
      </c>
      <c r="ICE74" s="21" t="s">
        <v>19</v>
      </c>
      <c r="ICF74" s="21" t="s">
        <v>19</v>
      </c>
      <c r="ICG74" s="21" t="s">
        <v>19</v>
      </c>
      <c r="ICH74" s="21" t="s">
        <v>19</v>
      </c>
      <c r="ICI74" s="21" t="s">
        <v>19</v>
      </c>
      <c r="ICJ74" s="21" t="s">
        <v>19</v>
      </c>
      <c r="ICK74" s="21" t="s">
        <v>19</v>
      </c>
      <c r="ICL74" s="21" t="s">
        <v>19</v>
      </c>
      <c r="ICM74" s="21" t="s">
        <v>19</v>
      </c>
      <c r="ICN74" s="21" t="s">
        <v>19</v>
      </c>
      <c r="ICO74" s="21" t="s">
        <v>19</v>
      </c>
      <c r="ICP74" s="21" t="s">
        <v>19</v>
      </c>
      <c r="ICQ74" s="21" t="s">
        <v>19</v>
      </c>
      <c r="ICR74" s="21" t="s">
        <v>19</v>
      </c>
      <c r="ICS74" s="21" t="s">
        <v>19</v>
      </c>
      <c r="ICT74" s="21" t="s">
        <v>19</v>
      </c>
      <c r="ICU74" s="21" t="s">
        <v>19</v>
      </c>
      <c r="ICV74" s="21" t="s">
        <v>19</v>
      </c>
      <c r="ICW74" s="21" t="s">
        <v>19</v>
      </c>
      <c r="ICX74" s="21" t="s">
        <v>19</v>
      </c>
      <c r="ICY74" s="21" t="s">
        <v>19</v>
      </c>
      <c r="ICZ74" s="21" t="s">
        <v>19</v>
      </c>
      <c r="IDA74" s="21" t="s">
        <v>19</v>
      </c>
      <c r="IDB74" s="21" t="s">
        <v>19</v>
      </c>
      <c r="IDC74" s="21" t="s">
        <v>19</v>
      </c>
      <c r="IDD74" s="21" t="s">
        <v>19</v>
      </c>
      <c r="IDE74" s="21" t="s">
        <v>19</v>
      </c>
      <c r="IDF74" s="21" t="s">
        <v>19</v>
      </c>
      <c r="IDG74" s="21" t="s">
        <v>19</v>
      </c>
      <c r="IDH74" s="21" t="s">
        <v>19</v>
      </c>
      <c r="IDI74" s="21" t="s">
        <v>19</v>
      </c>
      <c r="IDJ74" s="21" t="s">
        <v>19</v>
      </c>
      <c r="IDK74" s="21" t="s">
        <v>19</v>
      </c>
      <c r="IDL74" s="21" t="s">
        <v>19</v>
      </c>
      <c r="IDM74" s="21" t="s">
        <v>19</v>
      </c>
      <c r="IDN74" s="21" t="s">
        <v>19</v>
      </c>
      <c r="IDO74" s="21" t="s">
        <v>19</v>
      </c>
      <c r="IDP74" s="21" t="s">
        <v>19</v>
      </c>
      <c r="IDQ74" s="21" t="s">
        <v>19</v>
      </c>
      <c r="IDR74" s="21" t="s">
        <v>19</v>
      </c>
      <c r="IDS74" s="21" t="s">
        <v>19</v>
      </c>
      <c r="IDT74" s="21" t="s">
        <v>19</v>
      </c>
      <c r="IDU74" s="21" t="s">
        <v>19</v>
      </c>
      <c r="IDV74" s="21" t="s">
        <v>19</v>
      </c>
      <c r="IDW74" s="21" t="s">
        <v>19</v>
      </c>
      <c r="IDX74" s="21" t="s">
        <v>19</v>
      </c>
      <c r="IDY74" s="21" t="s">
        <v>19</v>
      </c>
      <c r="IDZ74" s="21" t="s">
        <v>19</v>
      </c>
      <c r="IEA74" s="21" t="s">
        <v>19</v>
      </c>
      <c r="IEB74" s="21" t="s">
        <v>19</v>
      </c>
      <c r="IEC74" s="21" t="s">
        <v>19</v>
      </c>
      <c r="IED74" s="21" t="s">
        <v>19</v>
      </c>
      <c r="IEE74" s="21" t="s">
        <v>19</v>
      </c>
      <c r="IEF74" s="21" t="s">
        <v>19</v>
      </c>
      <c r="IEG74" s="21" t="s">
        <v>19</v>
      </c>
      <c r="IEH74" s="21" t="s">
        <v>19</v>
      </c>
      <c r="IEI74" s="21" t="s">
        <v>19</v>
      </c>
      <c r="IEJ74" s="21" t="s">
        <v>19</v>
      </c>
      <c r="IEK74" s="21" t="s">
        <v>19</v>
      </c>
      <c r="IEL74" s="21" t="s">
        <v>19</v>
      </c>
      <c r="IEM74" s="21" t="s">
        <v>19</v>
      </c>
      <c r="IEN74" s="21" t="s">
        <v>19</v>
      </c>
      <c r="IEO74" s="21" t="s">
        <v>19</v>
      </c>
      <c r="IEP74" s="21" t="s">
        <v>19</v>
      </c>
      <c r="IEQ74" s="21" t="s">
        <v>19</v>
      </c>
      <c r="IER74" s="21" t="s">
        <v>19</v>
      </c>
      <c r="IES74" s="21" t="s">
        <v>19</v>
      </c>
      <c r="IET74" s="21" t="s">
        <v>19</v>
      </c>
      <c r="IEU74" s="21" t="s">
        <v>19</v>
      </c>
      <c r="IEV74" s="21" t="s">
        <v>19</v>
      </c>
      <c r="IEW74" s="21" t="s">
        <v>19</v>
      </c>
      <c r="IEX74" s="21" t="s">
        <v>19</v>
      </c>
      <c r="IEY74" s="21" t="s">
        <v>19</v>
      </c>
      <c r="IEZ74" s="21" t="s">
        <v>19</v>
      </c>
      <c r="IFA74" s="21" t="s">
        <v>19</v>
      </c>
      <c r="IFB74" s="21" t="s">
        <v>19</v>
      </c>
      <c r="IFC74" s="21" t="s">
        <v>19</v>
      </c>
      <c r="IFD74" s="21" t="s">
        <v>19</v>
      </c>
      <c r="IFE74" s="21" t="s">
        <v>19</v>
      </c>
      <c r="IFF74" s="21" t="s">
        <v>19</v>
      </c>
      <c r="IFG74" s="21" t="s">
        <v>19</v>
      </c>
      <c r="IFH74" s="21" t="s">
        <v>19</v>
      </c>
      <c r="IFI74" s="21" t="s">
        <v>19</v>
      </c>
      <c r="IFJ74" s="21" t="s">
        <v>19</v>
      </c>
      <c r="IFK74" s="21" t="s">
        <v>19</v>
      </c>
      <c r="IFL74" s="21" t="s">
        <v>19</v>
      </c>
      <c r="IFM74" s="21" t="s">
        <v>19</v>
      </c>
      <c r="IFN74" s="21" t="s">
        <v>19</v>
      </c>
      <c r="IFO74" s="21" t="s">
        <v>19</v>
      </c>
      <c r="IFP74" s="21" t="s">
        <v>19</v>
      </c>
      <c r="IFQ74" s="21" t="s">
        <v>19</v>
      </c>
      <c r="IFR74" s="21" t="s">
        <v>19</v>
      </c>
      <c r="IFS74" s="21" t="s">
        <v>19</v>
      </c>
      <c r="IFT74" s="21" t="s">
        <v>19</v>
      </c>
      <c r="IFU74" s="21" t="s">
        <v>19</v>
      </c>
      <c r="IFV74" s="21" t="s">
        <v>19</v>
      </c>
      <c r="IFW74" s="21" t="s">
        <v>19</v>
      </c>
      <c r="IFX74" s="21" t="s">
        <v>19</v>
      </c>
      <c r="IFY74" s="21" t="s">
        <v>19</v>
      </c>
      <c r="IFZ74" s="21" t="s">
        <v>19</v>
      </c>
      <c r="IGA74" s="21" t="s">
        <v>19</v>
      </c>
      <c r="IGB74" s="21" t="s">
        <v>19</v>
      </c>
      <c r="IGC74" s="21" t="s">
        <v>19</v>
      </c>
      <c r="IGD74" s="21" t="s">
        <v>19</v>
      </c>
      <c r="IGE74" s="21" t="s">
        <v>19</v>
      </c>
      <c r="IGF74" s="21" t="s">
        <v>19</v>
      </c>
      <c r="IGG74" s="21" t="s">
        <v>19</v>
      </c>
      <c r="IGH74" s="21" t="s">
        <v>19</v>
      </c>
      <c r="IGI74" s="21" t="s">
        <v>19</v>
      </c>
      <c r="IGJ74" s="21" t="s">
        <v>19</v>
      </c>
      <c r="IGK74" s="21" t="s">
        <v>19</v>
      </c>
      <c r="IGL74" s="21" t="s">
        <v>19</v>
      </c>
      <c r="IGM74" s="21" t="s">
        <v>19</v>
      </c>
      <c r="IGN74" s="21" t="s">
        <v>19</v>
      </c>
      <c r="IGO74" s="21" t="s">
        <v>19</v>
      </c>
      <c r="IGP74" s="21" t="s">
        <v>19</v>
      </c>
      <c r="IGQ74" s="21" t="s">
        <v>19</v>
      </c>
      <c r="IGR74" s="21" t="s">
        <v>19</v>
      </c>
      <c r="IGS74" s="21" t="s">
        <v>19</v>
      </c>
      <c r="IGT74" s="21" t="s">
        <v>19</v>
      </c>
      <c r="IGU74" s="21" t="s">
        <v>19</v>
      </c>
      <c r="IGV74" s="21" t="s">
        <v>19</v>
      </c>
      <c r="IGW74" s="21" t="s">
        <v>19</v>
      </c>
      <c r="IGX74" s="21" t="s">
        <v>19</v>
      </c>
      <c r="IGY74" s="21" t="s">
        <v>19</v>
      </c>
      <c r="IGZ74" s="21" t="s">
        <v>19</v>
      </c>
      <c r="IHA74" s="21" t="s">
        <v>19</v>
      </c>
      <c r="IHB74" s="21" t="s">
        <v>19</v>
      </c>
      <c r="IHC74" s="21" t="s">
        <v>19</v>
      </c>
      <c r="IHD74" s="21" t="s">
        <v>19</v>
      </c>
      <c r="IHE74" s="21" t="s">
        <v>19</v>
      </c>
      <c r="IHF74" s="21" t="s">
        <v>19</v>
      </c>
      <c r="IHG74" s="21" t="s">
        <v>19</v>
      </c>
      <c r="IHH74" s="21" t="s">
        <v>19</v>
      </c>
      <c r="IHI74" s="21" t="s">
        <v>19</v>
      </c>
      <c r="IHJ74" s="21" t="s">
        <v>19</v>
      </c>
      <c r="IHK74" s="21" t="s">
        <v>19</v>
      </c>
      <c r="IHL74" s="21" t="s">
        <v>19</v>
      </c>
      <c r="IHM74" s="21" t="s">
        <v>19</v>
      </c>
      <c r="IHN74" s="21" t="s">
        <v>19</v>
      </c>
      <c r="IHO74" s="21" t="s">
        <v>19</v>
      </c>
      <c r="IHP74" s="21" t="s">
        <v>19</v>
      </c>
      <c r="IHQ74" s="21" t="s">
        <v>19</v>
      </c>
      <c r="IHR74" s="21" t="s">
        <v>19</v>
      </c>
      <c r="IHS74" s="21" t="s">
        <v>19</v>
      </c>
      <c r="IHT74" s="21" t="s">
        <v>19</v>
      </c>
      <c r="IHU74" s="21" t="s">
        <v>19</v>
      </c>
      <c r="IHV74" s="21" t="s">
        <v>19</v>
      </c>
      <c r="IHW74" s="21" t="s">
        <v>19</v>
      </c>
      <c r="IHX74" s="21" t="s">
        <v>19</v>
      </c>
      <c r="IHY74" s="21" t="s">
        <v>19</v>
      </c>
      <c r="IHZ74" s="21" t="s">
        <v>19</v>
      </c>
      <c r="IIA74" s="21" t="s">
        <v>19</v>
      </c>
      <c r="IIB74" s="21" t="s">
        <v>19</v>
      </c>
      <c r="IIC74" s="21" t="s">
        <v>19</v>
      </c>
      <c r="IID74" s="21" t="s">
        <v>19</v>
      </c>
      <c r="IIE74" s="21" t="s">
        <v>19</v>
      </c>
      <c r="IIF74" s="21" t="s">
        <v>19</v>
      </c>
      <c r="IIG74" s="21" t="s">
        <v>19</v>
      </c>
      <c r="IIH74" s="21" t="s">
        <v>19</v>
      </c>
      <c r="III74" s="21" t="s">
        <v>19</v>
      </c>
      <c r="IIJ74" s="21" t="s">
        <v>19</v>
      </c>
      <c r="IIK74" s="21" t="s">
        <v>19</v>
      </c>
      <c r="IIL74" s="21" t="s">
        <v>19</v>
      </c>
      <c r="IIM74" s="21" t="s">
        <v>19</v>
      </c>
      <c r="IIN74" s="21" t="s">
        <v>19</v>
      </c>
      <c r="IIO74" s="21" t="s">
        <v>19</v>
      </c>
      <c r="IIP74" s="21" t="s">
        <v>19</v>
      </c>
      <c r="IIQ74" s="21" t="s">
        <v>19</v>
      </c>
      <c r="IIR74" s="21" t="s">
        <v>19</v>
      </c>
      <c r="IIS74" s="21" t="s">
        <v>19</v>
      </c>
      <c r="IIT74" s="21" t="s">
        <v>19</v>
      </c>
      <c r="IIU74" s="21" t="s">
        <v>19</v>
      </c>
      <c r="IIV74" s="21" t="s">
        <v>19</v>
      </c>
      <c r="IIW74" s="21" t="s">
        <v>19</v>
      </c>
      <c r="IIX74" s="21" t="s">
        <v>19</v>
      </c>
      <c r="IIY74" s="21" t="s">
        <v>19</v>
      </c>
      <c r="IIZ74" s="21" t="s">
        <v>19</v>
      </c>
      <c r="IJA74" s="21" t="s">
        <v>19</v>
      </c>
      <c r="IJB74" s="21" t="s">
        <v>19</v>
      </c>
      <c r="IJC74" s="21" t="s">
        <v>19</v>
      </c>
      <c r="IJD74" s="21" t="s">
        <v>19</v>
      </c>
      <c r="IJE74" s="21" t="s">
        <v>19</v>
      </c>
      <c r="IJF74" s="21" t="s">
        <v>19</v>
      </c>
      <c r="IJG74" s="21" t="s">
        <v>19</v>
      </c>
      <c r="IJH74" s="21" t="s">
        <v>19</v>
      </c>
      <c r="IJI74" s="21" t="s">
        <v>19</v>
      </c>
      <c r="IJJ74" s="21" t="s">
        <v>19</v>
      </c>
      <c r="IJK74" s="21" t="s">
        <v>19</v>
      </c>
      <c r="IJL74" s="21" t="s">
        <v>19</v>
      </c>
      <c r="IJM74" s="21" t="s">
        <v>19</v>
      </c>
      <c r="IJN74" s="21" t="s">
        <v>19</v>
      </c>
      <c r="IJO74" s="21" t="s">
        <v>19</v>
      </c>
      <c r="IJP74" s="21" t="s">
        <v>19</v>
      </c>
      <c r="IJQ74" s="21" t="s">
        <v>19</v>
      </c>
      <c r="IJR74" s="21" t="s">
        <v>19</v>
      </c>
      <c r="IJS74" s="21" t="s">
        <v>19</v>
      </c>
      <c r="IJT74" s="21" t="s">
        <v>19</v>
      </c>
      <c r="IJU74" s="21" t="s">
        <v>19</v>
      </c>
      <c r="IJV74" s="21" t="s">
        <v>19</v>
      </c>
      <c r="IJW74" s="21" t="s">
        <v>19</v>
      </c>
      <c r="IJX74" s="21" t="s">
        <v>19</v>
      </c>
      <c r="IJY74" s="21" t="s">
        <v>19</v>
      </c>
      <c r="IJZ74" s="21" t="s">
        <v>19</v>
      </c>
      <c r="IKA74" s="21" t="s">
        <v>19</v>
      </c>
      <c r="IKB74" s="21" t="s">
        <v>19</v>
      </c>
      <c r="IKC74" s="21" t="s">
        <v>19</v>
      </c>
      <c r="IKD74" s="21" t="s">
        <v>19</v>
      </c>
      <c r="IKE74" s="21" t="s">
        <v>19</v>
      </c>
      <c r="IKF74" s="21" t="s">
        <v>19</v>
      </c>
      <c r="IKG74" s="21" t="s">
        <v>19</v>
      </c>
      <c r="IKH74" s="21" t="s">
        <v>19</v>
      </c>
      <c r="IKI74" s="21" t="s">
        <v>19</v>
      </c>
      <c r="IKJ74" s="21" t="s">
        <v>19</v>
      </c>
      <c r="IKK74" s="21" t="s">
        <v>19</v>
      </c>
      <c r="IKL74" s="21" t="s">
        <v>19</v>
      </c>
      <c r="IKM74" s="21" t="s">
        <v>19</v>
      </c>
      <c r="IKN74" s="21" t="s">
        <v>19</v>
      </c>
      <c r="IKO74" s="21" t="s">
        <v>19</v>
      </c>
      <c r="IKP74" s="21" t="s">
        <v>19</v>
      </c>
      <c r="IKQ74" s="21" t="s">
        <v>19</v>
      </c>
      <c r="IKR74" s="21" t="s">
        <v>19</v>
      </c>
      <c r="IKS74" s="21" t="s">
        <v>19</v>
      </c>
      <c r="IKT74" s="21" t="s">
        <v>19</v>
      </c>
      <c r="IKU74" s="21" t="s">
        <v>19</v>
      </c>
      <c r="IKV74" s="21" t="s">
        <v>19</v>
      </c>
      <c r="IKW74" s="21" t="s">
        <v>19</v>
      </c>
      <c r="IKX74" s="21" t="s">
        <v>19</v>
      </c>
      <c r="IKY74" s="21" t="s">
        <v>19</v>
      </c>
      <c r="IKZ74" s="21" t="s">
        <v>19</v>
      </c>
      <c r="ILA74" s="21" t="s">
        <v>19</v>
      </c>
      <c r="ILB74" s="21" t="s">
        <v>19</v>
      </c>
      <c r="ILC74" s="21" t="s">
        <v>19</v>
      </c>
      <c r="ILD74" s="21" t="s">
        <v>19</v>
      </c>
      <c r="ILE74" s="21" t="s">
        <v>19</v>
      </c>
      <c r="ILF74" s="21" t="s">
        <v>19</v>
      </c>
      <c r="ILG74" s="21" t="s">
        <v>19</v>
      </c>
      <c r="ILH74" s="21" t="s">
        <v>19</v>
      </c>
      <c r="ILI74" s="21" t="s">
        <v>19</v>
      </c>
      <c r="ILJ74" s="21" t="s">
        <v>19</v>
      </c>
      <c r="ILK74" s="21" t="s">
        <v>19</v>
      </c>
      <c r="ILL74" s="21" t="s">
        <v>19</v>
      </c>
      <c r="ILM74" s="21" t="s">
        <v>19</v>
      </c>
      <c r="ILN74" s="21" t="s">
        <v>19</v>
      </c>
      <c r="ILO74" s="21" t="s">
        <v>19</v>
      </c>
      <c r="ILP74" s="21" t="s">
        <v>19</v>
      </c>
      <c r="ILQ74" s="21" t="s">
        <v>19</v>
      </c>
      <c r="ILR74" s="21" t="s">
        <v>19</v>
      </c>
      <c r="ILS74" s="21" t="s">
        <v>19</v>
      </c>
      <c r="ILT74" s="21" t="s">
        <v>19</v>
      </c>
      <c r="ILU74" s="21" t="s">
        <v>19</v>
      </c>
      <c r="ILV74" s="21" t="s">
        <v>19</v>
      </c>
      <c r="ILW74" s="21" t="s">
        <v>19</v>
      </c>
      <c r="ILX74" s="21" t="s">
        <v>19</v>
      </c>
      <c r="ILY74" s="21" t="s">
        <v>19</v>
      </c>
      <c r="ILZ74" s="21" t="s">
        <v>19</v>
      </c>
      <c r="IMA74" s="21" t="s">
        <v>19</v>
      </c>
      <c r="IMB74" s="21" t="s">
        <v>19</v>
      </c>
      <c r="IMC74" s="21" t="s">
        <v>19</v>
      </c>
      <c r="IMD74" s="21" t="s">
        <v>19</v>
      </c>
      <c r="IME74" s="21" t="s">
        <v>19</v>
      </c>
      <c r="IMF74" s="21" t="s">
        <v>19</v>
      </c>
      <c r="IMG74" s="21" t="s">
        <v>19</v>
      </c>
      <c r="IMH74" s="21" t="s">
        <v>19</v>
      </c>
      <c r="IMI74" s="21" t="s">
        <v>19</v>
      </c>
      <c r="IMJ74" s="21" t="s">
        <v>19</v>
      </c>
      <c r="IMK74" s="21" t="s">
        <v>19</v>
      </c>
      <c r="IML74" s="21" t="s">
        <v>19</v>
      </c>
      <c r="IMM74" s="21" t="s">
        <v>19</v>
      </c>
      <c r="IMN74" s="21" t="s">
        <v>19</v>
      </c>
      <c r="IMO74" s="21" t="s">
        <v>19</v>
      </c>
      <c r="IMP74" s="21" t="s">
        <v>19</v>
      </c>
      <c r="IMQ74" s="21" t="s">
        <v>19</v>
      </c>
      <c r="IMR74" s="21" t="s">
        <v>19</v>
      </c>
      <c r="IMS74" s="21" t="s">
        <v>19</v>
      </c>
      <c r="IMT74" s="21" t="s">
        <v>19</v>
      </c>
      <c r="IMU74" s="21" t="s">
        <v>19</v>
      </c>
      <c r="IMV74" s="21" t="s">
        <v>19</v>
      </c>
      <c r="IMW74" s="21" t="s">
        <v>19</v>
      </c>
      <c r="IMX74" s="21" t="s">
        <v>19</v>
      </c>
      <c r="IMY74" s="21" t="s">
        <v>19</v>
      </c>
      <c r="IMZ74" s="21" t="s">
        <v>19</v>
      </c>
      <c r="INA74" s="21" t="s">
        <v>19</v>
      </c>
      <c r="INB74" s="21" t="s">
        <v>19</v>
      </c>
      <c r="INC74" s="21" t="s">
        <v>19</v>
      </c>
      <c r="IND74" s="21" t="s">
        <v>19</v>
      </c>
      <c r="INE74" s="21" t="s">
        <v>19</v>
      </c>
      <c r="INF74" s="21" t="s">
        <v>19</v>
      </c>
      <c r="ING74" s="21" t="s">
        <v>19</v>
      </c>
      <c r="INH74" s="21" t="s">
        <v>19</v>
      </c>
      <c r="INI74" s="21" t="s">
        <v>19</v>
      </c>
      <c r="INJ74" s="21" t="s">
        <v>19</v>
      </c>
      <c r="INK74" s="21" t="s">
        <v>19</v>
      </c>
      <c r="INL74" s="21" t="s">
        <v>19</v>
      </c>
      <c r="INM74" s="21" t="s">
        <v>19</v>
      </c>
      <c r="INN74" s="21" t="s">
        <v>19</v>
      </c>
      <c r="INO74" s="21" t="s">
        <v>19</v>
      </c>
      <c r="INP74" s="21" t="s">
        <v>19</v>
      </c>
      <c r="INQ74" s="21" t="s">
        <v>19</v>
      </c>
      <c r="INR74" s="21" t="s">
        <v>19</v>
      </c>
      <c r="INS74" s="21" t="s">
        <v>19</v>
      </c>
      <c r="INT74" s="21" t="s">
        <v>19</v>
      </c>
      <c r="INU74" s="21" t="s">
        <v>19</v>
      </c>
      <c r="INV74" s="21" t="s">
        <v>19</v>
      </c>
      <c r="INW74" s="21" t="s">
        <v>19</v>
      </c>
      <c r="INX74" s="21" t="s">
        <v>19</v>
      </c>
      <c r="INY74" s="21" t="s">
        <v>19</v>
      </c>
      <c r="INZ74" s="21" t="s">
        <v>19</v>
      </c>
      <c r="IOA74" s="21" t="s">
        <v>19</v>
      </c>
      <c r="IOB74" s="21" t="s">
        <v>19</v>
      </c>
      <c r="IOC74" s="21" t="s">
        <v>19</v>
      </c>
      <c r="IOD74" s="21" t="s">
        <v>19</v>
      </c>
      <c r="IOE74" s="21" t="s">
        <v>19</v>
      </c>
      <c r="IOF74" s="21" t="s">
        <v>19</v>
      </c>
      <c r="IOG74" s="21" t="s">
        <v>19</v>
      </c>
      <c r="IOH74" s="21" t="s">
        <v>19</v>
      </c>
      <c r="IOI74" s="21" t="s">
        <v>19</v>
      </c>
      <c r="IOJ74" s="21" t="s">
        <v>19</v>
      </c>
      <c r="IOK74" s="21" t="s">
        <v>19</v>
      </c>
      <c r="IOL74" s="21" t="s">
        <v>19</v>
      </c>
      <c r="IOM74" s="21" t="s">
        <v>19</v>
      </c>
      <c r="ION74" s="21" t="s">
        <v>19</v>
      </c>
      <c r="IOO74" s="21" t="s">
        <v>19</v>
      </c>
      <c r="IOP74" s="21" t="s">
        <v>19</v>
      </c>
      <c r="IOQ74" s="21" t="s">
        <v>19</v>
      </c>
      <c r="IOR74" s="21" t="s">
        <v>19</v>
      </c>
      <c r="IOS74" s="21" t="s">
        <v>19</v>
      </c>
      <c r="IOT74" s="21" t="s">
        <v>19</v>
      </c>
      <c r="IOU74" s="21" t="s">
        <v>19</v>
      </c>
      <c r="IOV74" s="21" t="s">
        <v>19</v>
      </c>
      <c r="IOW74" s="21" t="s">
        <v>19</v>
      </c>
      <c r="IOX74" s="21" t="s">
        <v>19</v>
      </c>
      <c r="IOY74" s="21" t="s">
        <v>19</v>
      </c>
      <c r="IOZ74" s="21" t="s">
        <v>19</v>
      </c>
      <c r="IPA74" s="21" t="s">
        <v>19</v>
      </c>
      <c r="IPB74" s="21" t="s">
        <v>19</v>
      </c>
      <c r="IPC74" s="21" t="s">
        <v>19</v>
      </c>
      <c r="IPD74" s="21" t="s">
        <v>19</v>
      </c>
      <c r="IPE74" s="21" t="s">
        <v>19</v>
      </c>
      <c r="IPF74" s="21" t="s">
        <v>19</v>
      </c>
      <c r="IPG74" s="21" t="s">
        <v>19</v>
      </c>
      <c r="IPH74" s="21" t="s">
        <v>19</v>
      </c>
      <c r="IPI74" s="21" t="s">
        <v>19</v>
      </c>
      <c r="IPJ74" s="21" t="s">
        <v>19</v>
      </c>
      <c r="IPK74" s="21" t="s">
        <v>19</v>
      </c>
      <c r="IPL74" s="21" t="s">
        <v>19</v>
      </c>
      <c r="IPM74" s="21" t="s">
        <v>19</v>
      </c>
      <c r="IPN74" s="21" t="s">
        <v>19</v>
      </c>
      <c r="IPO74" s="21" t="s">
        <v>19</v>
      </c>
      <c r="IPP74" s="21" t="s">
        <v>19</v>
      </c>
      <c r="IPQ74" s="21" t="s">
        <v>19</v>
      </c>
      <c r="IPR74" s="21" t="s">
        <v>19</v>
      </c>
      <c r="IPS74" s="21" t="s">
        <v>19</v>
      </c>
      <c r="IPT74" s="21" t="s">
        <v>19</v>
      </c>
      <c r="IPU74" s="21" t="s">
        <v>19</v>
      </c>
      <c r="IPV74" s="21" t="s">
        <v>19</v>
      </c>
      <c r="IPW74" s="21" t="s">
        <v>19</v>
      </c>
      <c r="IPX74" s="21" t="s">
        <v>19</v>
      </c>
      <c r="IPY74" s="21" t="s">
        <v>19</v>
      </c>
      <c r="IPZ74" s="21" t="s">
        <v>19</v>
      </c>
      <c r="IQA74" s="21" t="s">
        <v>19</v>
      </c>
      <c r="IQB74" s="21" t="s">
        <v>19</v>
      </c>
      <c r="IQC74" s="21" t="s">
        <v>19</v>
      </c>
      <c r="IQD74" s="21" t="s">
        <v>19</v>
      </c>
      <c r="IQE74" s="21" t="s">
        <v>19</v>
      </c>
      <c r="IQF74" s="21" t="s">
        <v>19</v>
      </c>
      <c r="IQG74" s="21" t="s">
        <v>19</v>
      </c>
      <c r="IQH74" s="21" t="s">
        <v>19</v>
      </c>
      <c r="IQI74" s="21" t="s">
        <v>19</v>
      </c>
      <c r="IQJ74" s="21" t="s">
        <v>19</v>
      </c>
      <c r="IQK74" s="21" t="s">
        <v>19</v>
      </c>
      <c r="IQL74" s="21" t="s">
        <v>19</v>
      </c>
      <c r="IQM74" s="21" t="s">
        <v>19</v>
      </c>
      <c r="IQN74" s="21" t="s">
        <v>19</v>
      </c>
      <c r="IQO74" s="21" t="s">
        <v>19</v>
      </c>
      <c r="IQP74" s="21" t="s">
        <v>19</v>
      </c>
      <c r="IQQ74" s="21" t="s">
        <v>19</v>
      </c>
      <c r="IQR74" s="21" t="s">
        <v>19</v>
      </c>
      <c r="IQS74" s="21" t="s">
        <v>19</v>
      </c>
      <c r="IQT74" s="21" t="s">
        <v>19</v>
      </c>
      <c r="IQU74" s="21" t="s">
        <v>19</v>
      </c>
      <c r="IQV74" s="21" t="s">
        <v>19</v>
      </c>
      <c r="IQW74" s="21" t="s">
        <v>19</v>
      </c>
      <c r="IQX74" s="21" t="s">
        <v>19</v>
      </c>
      <c r="IQY74" s="21" t="s">
        <v>19</v>
      </c>
      <c r="IQZ74" s="21" t="s">
        <v>19</v>
      </c>
      <c r="IRA74" s="21" t="s">
        <v>19</v>
      </c>
      <c r="IRB74" s="21" t="s">
        <v>19</v>
      </c>
      <c r="IRC74" s="21" t="s">
        <v>19</v>
      </c>
      <c r="IRD74" s="21" t="s">
        <v>19</v>
      </c>
      <c r="IRE74" s="21" t="s">
        <v>19</v>
      </c>
      <c r="IRF74" s="21" t="s">
        <v>19</v>
      </c>
      <c r="IRG74" s="21" t="s">
        <v>19</v>
      </c>
      <c r="IRH74" s="21" t="s">
        <v>19</v>
      </c>
      <c r="IRI74" s="21" t="s">
        <v>19</v>
      </c>
      <c r="IRJ74" s="21" t="s">
        <v>19</v>
      </c>
      <c r="IRK74" s="21" t="s">
        <v>19</v>
      </c>
      <c r="IRL74" s="21" t="s">
        <v>19</v>
      </c>
      <c r="IRM74" s="21" t="s">
        <v>19</v>
      </c>
      <c r="IRN74" s="21" t="s">
        <v>19</v>
      </c>
      <c r="IRO74" s="21" t="s">
        <v>19</v>
      </c>
      <c r="IRP74" s="21" t="s">
        <v>19</v>
      </c>
      <c r="IRQ74" s="21" t="s">
        <v>19</v>
      </c>
      <c r="IRR74" s="21" t="s">
        <v>19</v>
      </c>
      <c r="IRS74" s="21" t="s">
        <v>19</v>
      </c>
      <c r="IRT74" s="21" t="s">
        <v>19</v>
      </c>
      <c r="IRU74" s="21" t="s">
        <v>19</v>
      </c>
      <c r="IRV74" s="21" t="s">
        <v>19</v>
      </c>
      <c r="IRW74" s="21" t="s">
        <v>19</v>
      </c>
      <c r="IRX74" s="21" t="s">
        <v>19</v>
      </c>
      <c r="IRY74" s="21" t="s">
        <v>19</v>
      </c>
      <c r="IRZ74" s="21" t="s">
        <v>19</v>
      </c>
      <c r="ISA74" s="21" t="s">
        <v>19</v>
      </c>
      <c r="ISB74" s="21" t="s">
        <v>19</v>
      </c>
      <c r="ISC74" s="21" t="s">
        <v>19</v>
      </c>
      <c r="ISD74" s="21" t="s">
        <v>19</v>
      </c>
      <c r="ISE74" s="21" t="s">
        <v>19</v>
      </c>
      <c r="ISF74" s="21" t="s">
        <v>19</v>
      </c>
      <c r="ISG74" s="21" t="s">
        <v>19</v>
      </c>
      <c r="ISH74" s="21" t="s">
        <v>19</v>
      </c>
      <c r="ISI74" s="21" t="s">
        <v>19</v>
      </c>
      <c r="ISJ74" s="21" t="s">
        <v>19</v>
      </c>
      <c r="ISK74" s="21" t="s">
        <v>19</v>
      </c>
      <c r="ISL74" s="21" t="s">
        <v>19</v>
      </c>
      <c r="ISM74" s="21" t="s">
        <v>19</v>
      </c>
      <c r="ISN74" s="21" t="s">
        <v>19</v>
      </c>
      <c r="ISO74" s="21" t="s">
        <v>19</v>
      </c>
      <c r="ISP74" s="21" t="s">
        <v>19</v>
      </c>
      <c r="ISQ74" s="21" t="s">
        <v>19</v>
      </c>
      <c r="ISR74" s="21" t="s">
        <v>19</v>
      </c>
      <c r="ISS74" s="21" t="s">
        <v>19</v>
      </c>
      <c r="IST74" s="21" t="s">
        <v>19</v>
      </c>
      <c r="ISU74" s="21" t="s">
        <v>19</v>
      </c>
      <c r="ISV74" s="21" t="s">
        <v>19</v>
      </c>
      <c r="ISW74" s="21" t="s">
        <v>19</v>
      </c>
      <c r="ISX74" s="21" t="s">
        <v>19</v>
      </c>
      <c r="ISY74" s="21" t="s">
        <v>19</v>
      </c>
      <c r="ISZ74" s="21" t="s">
        <v>19</v>
      </c>
      <c r="ITA74" s="21" t="s">
        <v>19</v>
      </c>
      <c r="ITB74" s="21" t="s">
        <v>19</v>
      </c>
      <c r="ITC74" s="21" t="s">
        <v>19</v>
      </c>
      <c r="ITD74" s="21" t="s">
        <v>19</v>
      </c>
      <c r="ITE74" s="21" t="s">
        <v>19</v>
      </c>
      <c r="ITF74" s="21" t="s">
        <v>19</v>
      </c>
      <c r="ITG74" s="21" t="s">
        <v>19</v>
      </c>
      <c r="ITH74" s="21" t="s">
        <v>19</v>
      </c>
      <c r="ITI74" s="21" t="s">
        <v>19</v>
      </c>
      <c r="ITJ74" s="21" t="s">
        <v>19</v>
      </c>
      <c r="ITK74" s="21" t="s">
        <v>19</v>
      </c>
      <c r="ITL74" s="21" t="s">
        <v>19</v>
      </c>
      <c r="ITM74" s="21" t="s">
        <v>19</v>
      </c>
      <c r="ITN74" s="21" t="s">
        <v>19</v>
      </c>
      <c r="ITO74" s="21" t="s">
        <v>19</v>
      </c>
      <c r="ITP74" s="21" t="s">
        <v>19</v>
      </c>
      <c r="ITQ74" s="21" t="s">
        <v>19</v>
      </c>
      <c r="ITR74" s="21" t="s">
        <v>19</v>
      </c>
      <c r="ITS74" s="21" t="s">
        <v>19</v>
      </c>
      <c r="ITT74" s="21" t="s">
        <v>19</v>
      </c>
      <c r="ITU74" s="21" t="s">
        <v>19</v>
      </c>
      <c r="ITV74" s="21" t="s">
        <v>19</v>
      </c>
      <c r="ITW74" s="21" t="s">
        <v>19</v>
      </c>
      <c r="ITX74" s="21" t="s">
        <v>19</v>
      </c>
      <c r="ITY74" s="21" t="s">
        <v>19</v>
      </c>
      <c r="ITZ74" s="21" t="s">
        <v>19</v>
      </c>
      <c r="IUA74" s="21" t="s">
        <v>19</v>
      </c>
      <c r="IUB74" s="21" t="s">
        <v>19</v>
      </c>
      <c r="IUC74" s="21" t="s">
        <v>19</v>
      </c>
      <c r="IUD74" s="21" t="s">
        <v>19</v>
      </c>
      <c r="IUE74" s="21" t="s">
        <v>19</v>
      </c>
      <c r="IUF74" s="21" t="s">
        <v>19</v>
      </c>
      <c r="IUG74" s="21" t="s">
        <v>19</v>
      </c>
      <c r="IUH74" s="21" t="s">
        <v>19</v>
      </c>
      <c r="IUI74" s="21" t="s">
        <v>19</v>
      </c>
      <c r="IUJ74" s="21" t="s">
        <v>19</v>
      </c>
      <c r="IUK74" s="21" t="s">
        <v>19</v>
      </c>
      <c r="IUL74" s="21" t="s">
        <v>19</v>
      </c>
      <c r="IUM74" s="21" t="s">
        <v>19</v>
      </c>
      <c r="IUN74" s="21" t="s">
        <v>19</v>
      </c>
      <c r="IUO74" s="21" t="s">
        <v>19</v>
      </c>
      <c r="IUP74" s="21" t="s">
        <v>19</v>
      </c>
      <c r="IUQ74" s="21" t="s">
        <v>19</v>
      </c>
      <c r="IUR74" s="21" t="s">
        <v>19</v>
      </c>
      <c r="IUS74" s="21" t="s">
        <v>19</v>
      </c>
      <c r="IUT74" s="21" t="s">
        <v>19</v>
      </c>
      <c r="IUU74" s="21" t="s">
        <v>19</v>
      </c>
      <c r="IUV74" s="21" t="s">
        <v>19</v>
      </c>
      <c r="IUW74" s="21" t="s">
        <v>19</v>
      </c>
      <c r="IUX74" s="21" t="s">
        <v>19</v>
      </c>
      <c r="IUY74" s="21" t="s">
        <v>19</v>
      </c>
      <c r="IUZ74" s="21" t="s">
        <v>19</v>
      </c>
      <c r="IVA74" s="21" t="s">
        <v>19</v>
      </c>
      <c r="IVB74" s="21" t="s">
        <v>19</v>
      </c>
      <c r="IVC74" s="21" t="s">
        <v>19</v>
      </c>
      <c r="IVD74" s="21" t="s">
        <v>19</v>
      </c>
      <c r="IVE74" s="21" t="s">
        <v>19</v>
      </c>
      <c r="IVF74" s="21" t="s">
        <v>19</v>
      </c>
      <c r="IVG74" s="21" t="s">
        <v>19</v>
      </c>
      <c r="IVH74" s="21" t="s">
        <v>19</v>
      </c>
      <c r="IVI74" s="21" t="s">
        <v>19</v>
      </c>
      <c r="IVJ74" s="21" t="s">
        <v>19</v>
      </c>
      <c r="IVK74" s="21" t="s">
        <v>19</v>
      </c>
      <c r="IVL74" s="21" t="s">
        <v>19</v>
      </c>
      <c r="IVM74" s="21" t="s">
        <v>19</v>
      </c>
      <c r="IVN74" s="21" t="s">
        <v>19</v>
      </c>
      <c r="IVO74" s="21" t="s">
        <v>19</v>
      </c>
      <c r="IVP74" s="21" t="s">
        <v>19</v>
      </c>
      <c r="IVQ74" s="21" t="s">
        <v>19</v>
      </c>
      <c r="IVR74" s="21" t="s">
        <v>19</v>
      </c>
      <c r="IVS74" s="21" t="s">
        <v>19</v>
      </c>
      <c r="IVT74" s="21" t="s">
        <v>19</v>
      </c>
      <c r="IVU74" s="21" t="s">
        <v>19</v>
      </c>
      <c r="IVV74" s="21" t="s">
        <v>19</v>
      </c>
      <c r="IVW74" s="21" t="s">
        <v>19</v>
      </c>
      <c r="IVX74" s="21" t="s">
        <v>19</v>
      </c>
      <c r="IVY74" s="21" t="s">
        <v>19</v>
      </c>
      <c r="IVZ74" s="21" t="s">
        <v>19</v>
      </c>
      <c r="IWA74" s="21" t="s">
        <v>19</v>
      </c>
      <c r="IWB74" s="21" t="s">
        <v>19</v>
      </c>
      <c r="IWC74" s="21" t="s">
        <v>19</v>
      </c>
      <c r="IWD74" s="21" t="s">
        <v>19</v>
      </c>
      <c r="IWE74" s="21" t="s">
        <v>19</v>
      </c>
      <c r="IWF74" s="21" t="s">
        <v>19</v>
      </c>
      <c r="IWG74" s="21" t="s">
        <v>19</v>
      </c>
      <c r="IWH74" s="21" t="s">
        <v>19</v>
      </c>
      <c r="IWI74" s="21" t="s">
        <v>19</v>
      </c>
      <c r="IWJ74" s="21" t="s">
        <v>19</v>
      </c>
      <c r="IWK74" s="21" t="s">
        <v>19</v>
      </c>
      <c r="IWL74" s="21" t="s">
        <v>19</v>
      </c>
      <c r="IWM74" s="21" t="s">
        <v>19</v>
      </c>
      <c r="IWN74" s="21" t="s">
        <v>19</v>
      </c>
      <c r="IWO74" s="21" t="s">
        <v>19</v>
      </c>
      <c r="IWP74" s="21" t="s">
        <v>19</v>
      </c>
      <c r="IWQ74" s="21" t="s">
        <v>19</v>
      </c>
      <c r="IWR74" s="21" t="s">
        <v>19</v>
      </c>
      <c r="IWS74" s="21" t="s">
        <v>19</v>
      </c>
      <c r="IWT74" s="21" t="s">
        <v>19</v>
      </c>
      <c r="IWU74" s="21" t="s">
        <v>19</v>
      </c>
      <c r="IWV74" s="21" t="s">
        <v>19</v>
      </c>
      <c r="IWW74" s="21" t="s">
        <v>19</v>
      </c>
      <c r="IWX74" s="21" t="s">
        <v>19</v>
      </c>
      <c r="IWY74" s="21" t="s">
        <v>19</v>
      </c>
      <c r="IWZ74" s="21" t="s">
        <v>19</v>
      </c>
      <c r="IXA74" s="21" t="s">
        <v>19</v>
      </c>
      <c r="IXB74" s="21" t="s">
        <v>19</v>
      </c>
      <c r="IXC74" s="21" t="s">
        <v>19</v>
      </c>
      <c r="IXD74" s="21" t="s">
        <v>19</v>
      </c>
      <c r="IXE74" s="21" t="s">
        <v>19</v>
      </c>
      <c r="IXF74" s="21" t="s">
        <v>19</v>
      </c>
      <c r="IXG74" s="21" t="s">
        <v>19</v>
      </c>
      <c r="IXH74" s="21" t="s">
        <v>19</v>
      </c>
      <c r="IXI74" s="21" t="s">
        <v>19</v>
      </c>
      <c r="IXJ74" s="21" t="s">
        <v>19</v>
      </c>
      <c r="IXK74" s="21" t="s">
        <v>19</v>
      </c>
      <c r="IXL74" s="21" t="s">
        <v>19</v>
      </c>
      <c r="IXM74" s="21" t="s">
        <v>19</v>
      </c>
      <c r="IXN74" s="21" t="s">
        <v>19</v>
      </c>
      <c r="IXO74" s="21" t="s">
        <v>19</v>
      </c>
      <c r="IXP74" s="21" t="s">
        <v>19</v>
      </c>
      <c r="IXQ74" s="21" t="s">
        <v>19</v>
      </c>
      <c r="IXR74" s="21" t="s">
        <v>19</v>
      </c>
      <c r="IXS74" s="21" t="s">
        <v>19</v>
      </c>
      <c r="IXT74" s="21" t="s">
        <v>19</v>
      </c>
      <c r="IXU74" s="21" t="s">
        <v>19</v>
      </c>
      <c r="IXV74" s="21" t="s">
        <v>19</v>
      </c>
      <c r="IXW74" s="21" t="s">
        <v>19</v>
      </c>
      <c r="IXX74" s="21" t="s">
        <v>19</v>
      </c>
      <c r="IXY74" s="21" t="s">
        <v>19</v>
      </c>
      <c r="IXZ74" s="21" t="s">
        <v>19</v>
      </c>
      <c r="IYA74" s="21" t="s">
        <v>19</v>
      </c>
      <c r="IYB74" s="21" t="s">
        <v>19</v>
      </c>
      <c r="IYC74" s="21" t="s">
        <v>19</v>
      </c>
      <c r="IYD74" s="21" t="s">
        <v>19</v>
      </c>
      <c r="IYE74" s="21" t="s">
        <v>19</v>
      </c>
      <c r="IYF74" s="21" t="s">
        <v>19</v>
      </c>
      <c r="IYG74" s="21" t="s">
        <v>19</v>
      </c>
      <c r="IYH74" s="21" t="s">
        <v>19</v>
      </c>
      <c r="IYI74" s="21" t="s">
        <v>19</v>
      </c>
      <c r="IYJ74" s="21" t="s">
        <v>19</v>
      </c>
      <c r="IYK74" s="21" t="s">
        <v>19</v>
      </c>
      <c r="IYL74" s="21" t="s">
        <v>19</v>
      </c>
      <c r="IYM74" s="21" t="s">
        <v>19</v>
      </c>
      <c r="IYN74" s="21" t="s">
        <v>19</v>
      </c>
      <c r="IYO74" s="21" t="s">
        <v>19</v>
      </c>
      <c r="IYP74" s="21" t="s">
        <v>19</v>
      </c>
      <c r="IYQ74" s="21" t="s">
        <v>19</v>
      </c>
      <c r="IYR74" s="21" t="s">
        <v>19</v>
      </c>
      <c r="IYS74" s="21" t="s">
        <v>19</v>
      </c>
      <c r="IYT74" s="21" t="s">
        <v>19</v>
      </c>
      <c r="IYU74" s="21" t="s">
        <v>19</v>
      </c>
      <c r="IYV74" s="21" t="s">
        <v>19</v>
      </c>
      <c r="IYW74" s="21" t="s">
        <v>19</v>
      </c>
      <c r="IYX74" s="21" t="s">
        <v>19</v>
      </c>
      <c r="IYY74" s="21" t="s">
        <v>19</v>
      </c>
      <c r="IYZ74" s="21" t="s">
        <v>19</v>
      </c>
      <c r="IZA74" s="21" t="s">
        <v>19</v>
      </c>
      <c r="IZB74" s="21" t="s">
        <v>19</v>
      </c>
      <c r="IZC74" s="21" t="s">
        <v>19</v>
      </c>
      <c r="IZD74" s="21" t="s">
        <v>19</v>
      </c>
      <c r="IZE74" s="21" t="s">
        <v>19</v>
      </c>
      <c r="IZF74" s="21" t="s">
        <v>19</v>
      </c>
      <c r="IZG74" s="21" t="s">
        <v>19</v>
      </c>
      <c r="IZH74" s="21" t="s">
        <v>19</v>
      </c>
      <c r="IZI74" s="21" t="s">
        <v>19</v>
      </c>
      <c r="IZJ74" s="21" t="s">
        <v>19</v>
      </c>
      <c r="IZK74" s="21" t="s">
        <v>19</v>
      </c>
      <c r="IZL74" s="21" t="s">
        <v>19</v>
      </c>
      <c r="IZM74" s="21" t="s">
        <v>19</v>
      </c>
      <c r="IZN74" s="21" t="s">
        <v>19</v>
      </c>
      <c r="IZO74" s="21" t="s">
        <v>19</v>
      </c>
      <c r="IZP74" s="21" t="s">
        <v>19</v>
      </c>
      <c r="IZQ74" s="21" t="s">
        <v>19</v>
      </c>
      <c r="IZR74" s="21" t="s">
        <v>19</v>
      </c>
      <c r="IZS74" s="21" t="s">
        <v>19</v>
      </c>
      <c r="IZT74" s="21" t="s">
        <v>19</v>
      </c>
      <c r="IZU74" s="21" t="s">
        <v>19</v>
      </c>
      <c r="IZV74" s="21" t="s">
        <v>19</v>
      </c>
      <c r="IZW74" s="21" t="s">
        <v>19</v>
      </c>
      <c r="IZX74" s="21" t="s">
        <v>19</v>
      </c>
      <c r="IZY74" s="21" t="s">
        <v>19</v>
      </c>
      <c r="IZZ74" s="21" t="s">
        <v>19</v>
      </c>
      <c r="JAA74" s="21" t="s">
        <v>19</v>
      </c>
      <c r="JAB74" s="21" t="s">
        <v>19</v>
      </c>
      <c r="JAC74" s="21" t="s">
        <v>19</v>
      </c>
      <c r="JAD74" s="21" t="s">
        <v>19</v>
      </c>
      <c r="JAE74" s="21" t="s">
        <v>19</v>
      </c>
      <c r="JAF74" s="21" t="s">
        <v>19</v>
      </c>
      <c r="JAG74" s="21" t="s">
        <v>19</v>
      </c>
      <c r="JAH74" s="21" t="s">
        <v>19</v>
      </c>
      <c r="JAI74" s="21" t="s">
        <v>19</v>
      </c>
      <c r="JAJ74" s="21" t="s">
        <v>19</v>
      </c>
      <c r="JAK74" s="21" t="s">
        <v>19</v>
      </c>
      <c r="JAL74" s="21" t="s">
        <v>19</v>
      </c>
      <c r="JAM74" s="21" t="s">
        <v>19</v>
      </c>
      <c r="JAN74" s="21" t="s">
        <v>19</v>
      </c>
      <c r="JAO74" s="21" t="s">
        <v>19</v>
      </c>
      <c r="JAP74" s="21" t="s">
        <v>19</v>
      </c>
      <c r="JAQ74" s="21" t="s">
        <v>19</v>
      </c>
      <c r="JAR74" s="21" t="s">
        <v>19</v>
      </c>
      <c r="JAS74" s="21" t="s">
        <v>19</v>
      </c>
      <c r="JAT74" s="21" t="s">
        <v>19</v>
      </c>
      <c r="JAU74" s="21" t="s">
        <v>19</v>
      </c>
      <c r="JAV74" s="21" t="s">
        <v>19</v>
      </c>
      <c r="JAW74" s="21" t="s">
        <v>19</v>
      </c>
      <c r="JAX74" s="21" t="s">
        <v>19</v>
      </c>
      <c r="JAY74" s="21" t="s">
        <v>19</v>
      </c>
      <c r="JAZ74" s="21" t="s">
        <v>19</v>
      </c>
      <c r="JBA74" s="21" t="s">
        <v>19</v>
      </c>
      <c r="JBB74" s="21" t="s">
        <v>19</v>
      </c>
      <c r="JBC74" s="21" t="s">
        <v>19</v>
      </c>
      <c r="JBD74" s="21" t="s">
        <v>19</v>
      </c>
      <c r="JBE74" s="21" t="s">
        <v>19</v>
      </c>
      <c r="JBF74" s="21" t="s">
        <v>19</v>
      </c>
      <c r="JBG74" s="21" t="s">
        <v>19</v>
      </c>
      <c r="JBH74" s="21" t="s">
        <v>19</v>
      </c>
      <c r="JBI74" s="21" t="s">
        <v>19</v>
      </c>
      <c r="JBJ74" s="21" t="s">
        <v>19</v>
      </c>
      <c r="JBK74" s="21" t="s">
        <v>19</v>
      </c>
      <c r="JBL74" s="21" t="s">
        <v>19</v>
      </c>
      <c r="JBM74" s="21" t="s">
        <v>19</v>
      </c>
      <c r="JBN74" s="21" t="s">
        <v>19</v>
      </c>
      <c r="JBO74" s="21" t="s">
        <v>19</v>
      </c>
      <c r="JBP74" s="21" t="s">
        <v>19</v>
      </c>
      <c r="JBQ74" s="21" t="s">
        <v>19</v>
      </c>
      <c r="JBR74" s="21" t="s">
        <v>19</v>
      </c>
      <c r="JBS74" s="21" t="s">
        <v>19</v>
      </c>
      <c r="JBT74" s="21" t="s">
        <v>19</v>
      </c>
      <c r="JBU74" s="21" t="s">
        <v>19</v>
      </c>
      <c r="JBV74" s="21" t="s">
        <v>19</v>
      </c>
      <c r="JBW74" s="21" t="s">
        <v>19</v>
      </c>
      <c r="JBX74" s="21" t="s">
        <v>19</v>
      </c>
      <c r="JBY74" s="21" t="s">
        <v>19</v>
      </c>
      <c r="JBZ74" s="21" t="s">
        <v>19</v>
      </c>
      <c r="JCA74" s="21" t="s">
        <v>19</v>
      </c>
      <c r="JCB74" s="21" t="s">
        <v>19</v>
      </c>
      <c r="JCC74" s="21" t="s">
        <v>19</v>
      </c>
      <c r="JCD74" s="21" t="s">
        <v>19</v>
      </c>
      <c r="JCE74" s="21" t="s">
        <v>19</v>
      </c>
      <c r="JCF74" s="21" t="s">
        <v>19</v>
      </c>
      <c r="JCG74" s="21" t="s">
        <v>19</v>
      </c>
      <c r="JCH74" s="21" t="s">
        <v>19</v>
      </c>
      <c r="JCI74" s="21" t="s">
        <v>19</v>
      </c>
      <c r="JCJ74" s="21" t="s">
        <v>19</v>
      </c>
      <c r="JCK74" s="21" t="s">
        <v>19</v>
      </c>
      <c r="JCL74" s="21" t="s">
        <v>19</v>
      </c>
      <c r="JCM74" s="21" t="s">
        <v>19</v>
      </c>
      <c r="JCN74" s="21" t="s">
        <v>19</v>
      </c>
      <c r="JCO74" s="21" t="s">
        <v>19</v>
      </c>
      <c r="JCP74" s="21" t="s">
        <v>19</v>
      </c>
      <c r="JCQ74" s="21" t="s">
        <v>19</v>
      </c>
      <c r="JCR74" s="21" t="s">
        <v>19</v>
      </c>
      <c r="JCS74" s="21" t="s">
        <v>19</v>
      </c>
      <c r="JCT74" s="21" t="s">
        <v>19</v>
      </c>
      <c r="JCU74" s="21" t="s">
        <v>19</v>
      </c>
      <c r="JCV74" s="21" t="s">
        <v>19</v>
      </c>
      <c r="JCW74" s="21" t="s">
        <v>19</v>
      </c>
      <c r="JCX74" s="21" t="s">
        <v>19</v>
      </c>
      <c r="JCY74" s="21" t="s">
        <v>19</v>
      </c>
      <c r="JCZ74" s="21" t="s">
        <v>19</v>
      </c>
      <c r="JDA74" s="21" t="s">
        <v>19</v>
      </c>
      <c r="JDB74" s="21" t="s">
        <v>19</v>
      </c>
      <c r="JDC74" s="21" t="s">
        <v>19</v>
      </c>
      <c r="JDD74" s="21" t="s">
        <v>19</v>
      </c>
      <c r="JDE74" s="21" t="s">
        <v>19</v>
      </c>
      <c r="JDF74" s="21" t="s">
        <v>19</v>
      </c>
      <c r="JDG74" s="21" t="s">
        <v>19</v>
      </c>
      <c r="JDH74" s="21" t="s">
        <v>19</v>
      </c>
      <c r="JDI74" s="21" t="s">
        <v>19</v>
      </c>
      <c r="JDJ74" s="21" t="s">
        <v>19</v>
      </c>
      <c r="JDK74" s="21" t="s">
        <v>19</v>
      </c>
      <c r="JDL74" s="21" t="s">
        <v>19</v>
      </c>
      <c r="JDM74" s="21" t="s">
        <v>19</v>
      </c>
      <c r="JDN74" s="21" t="s">
        <v>19</v>
      </c>
      <c r="JDO74" s="21" t="s">
        <v>19</v>
      </c>
      <c r="JDP74" s="21" t="s">
        <v>19</v>
      </c>
      <c r="JDQ74" s="21" t="s">
        <v>19</v>
      </c>
      <c r="JDR74" s="21" t="s">
        <v>19</v>
      </c>
      <c r="JDS74" s="21" t="s">
        <v>19</v>
      </c>
      <c r="JDT74" s="21" t="s">
        <v>19</v>
      </c>
      <c r="JDU74" s="21" t="s">
        <v>19</v>
      </c>
      <c r="JDV74" s="21" t="s">
        <v>19</v>
      </c>
      <c r="JDW74" s="21" t="s">
        <v>19</v>
      </c>
      <c r="JDX74" s="21" t="s">
        <v>19</v>
      </c>
      <c r="JDY74" s="21" t="s">
        <v>19</v>
      </c>
      <c r="JDZ74" s="21" t="s">
        <v>19</v>
      </c>
      <c r="JEA74" s="21" t="s">
        <v>19</v>
      </c>
      <c r="JEB74" s="21" t="s">
        <v>19</v>
      </c>
      <c r="JEC74" s="21" t="s">
        <v>19</v>
      </c>
      <c r="JED74" s="21" t="s">
        <v>19</v>
      </c>
      <c r="JEE74" s="21" t="s">
        <v>19</v>
      </c>
      <c r="JEF74" s="21" t="s">
        <v>19</v>
      </c>
      <c r="JEG74" s="21" t="s">
        <v>19</v>
      </c>
      <c r="JEH74" s="21" t="s">
        <v>19</v>
      </c>
      <c r="JEI74" s="21" t="s">
        <v>19</v>
      </c>
      <c r="JEJ74" s="21" t="s">
        <v>19</v>
      </c>
      <c r="JEK74" s="21" t="s">
        <v>19</v>
      </c>
      <c r="JEL74" s="21" t="s">
        <v>19</v>
      </c>
      <c r="JEM74" s="21" t="s">
        <v>19</v>
      </c>
      <c r="JEN74" s="21" t="s">
        <v>19</v>
      </c>
      <c r="JEO74" s="21" t="s">
        <v>19</v>
      </c>
      <c r="JEP74" s="21" t="s">
        <v>19</v>
      </c>
      <c r="JEQ74" s="21" t="s">
        <v>19</v>
      </c>
      <c r="JER74" s="21" t="s">
        <v>19</v>
      </c>
      <c r="JES74" s="21" t="s">
        <v>19</v>
      </c>
      <c r="JET74" s="21" t="s">
        <v>19</v>
      </c>
      <c r="JEU74" s="21" t="s">
        <v>19</v>
      </c>
      <c r="JEV74" s="21" t="s">
        <v>19</v>
      </c>
      <c r="JEW74" s="21" t="s">
        <v>19</v>
      </c>
      <c r="JEX74" s="21" t="s">
        <v>19</v>
      </c>
      <c r="JEY74" s="21" t="s">
        <v>19</v>
      </c>
      <c r="JEZ74" s="21" t="s">
        <v>19</v>
      </c>
      <c r="JFA74" s="21" t="s">
        <v>19</v>
      </c>
      <c r="JFB74" s="21" t="s">
        <v>19</v>
      </c>
      <c r="JFC74" s="21" t="s">
        <v>19</v>
      </c>
      <c r="JFD74" s="21" t="s">
        <v>19</v>
      </c>
      <c r="JFE74" s="21" t="s">
        <v>19</v>
      </c>
      <c r="JFF74" s="21" t="s">
        <v>19</v>
      </c>
      <c r="JFG74" s="21" t="s">
        <v>19</v>
      </c>
      <c r="JFH74" s="21" t="s">
        <v>19</v>
      </c>
      <c r="JFI74" s="21" t="s">
        <v>19</v>
      </c>
      <c r="JFJ74" s="21" t="s">
        <v>19</v>
      </c>
      <c r="JFK74" s="21" t="s">
        <v>19</v>
      </c>
      <c r="JFL74" s="21" t="s">
        <v>19</v>
      </c>
      <c r="JFM74" s="21" t="s">
        <v>19</v>
      </c>
      <c r="JFN74" s="21" t="s">
        <v>19</v>
      </c>
      <c r="JFO74" s="21" t="s">
        <v>19</v>
      </c>
      <c r="JFP74" s="21" t="s">
        <v>19</v>
      </c>
      <c r="JFQ74" s="21" t="s">
        <v>19</v>
      </c>
      <c r="JFR74" s="21" t="s">
        <v>19</v>
      </c>
      <c r="JFS74" s="21" t="s">
        <v>19</v>
      </c>
      <c r="JFT74" s="21" t="s">
        <v>19</v>
      </c>
      <c r="JFU74" s="21" t="s">
        <v>19</v>
      </c>
      <c r="JFV74" s="21" t="s">
        <v>19</v>
      </c>
      <c r="JFW74" s="21" t="s">
        <v>19</v>
      </c>
      <c r="JFX74" s="21" t="s">
        <v>19</v>
      </c>
      <c r="JFY74" s="21" t="s">
        <v>19</v>
      </c>
      <c r="JFZ74" s="21" t="s">
        <v>19</v>
      </c>
      <c r="JGA74" s="21" t="s">
        <v>19</v>
      </c>
      <c r="JGB74" s="21" t="s">
        <v>19</v>
      </c>
      <c r="JGC74" s="21" t="s">
        <v>19</v>
      </c>
      <c r="JGD74" s="21" t="s">
        <v>19</v>
      </c>
      <c r="JGE74" s="21" t="s">
        <v>19</v>
      </c>
      <c r="JGF74" s="21" t="s">
        <v>19</v>
      </c>
      <c r="JGG74" s="21" t="s">
        <v>19</v>
      </c>
      <c r="JGH74" s="21" t="s">
        <v>19</v>
      </c>
      <c r="JGI74" s="21" t="s">
        <v>19</v>
      </c>
      <c r="JGJ74" s="21" t="s">
        <v>19</v>
      </c>
      <c r="JGK74" s="21" t="s">
        <v>19</v>
      </c>
      <c r="JGL74" s="21" t="s">
        <v>19</v>
      </c>
      <c r="JGM74" s="21" t="s">
        <v>19</v>
      </c>
      <c r="JGN74" s="21" t="s">
        <v>19</v>
      </c>
      <c r="JGO74" s="21" t="s">
        <v>19</v>
      </c>
      <c r="JGP74" s="21" t="s">
        <v>19</v>
      </c>
      <c r="JGQ74" s="21" t="s">
        <v>19</v>
      </c>
      <c r="JGR74" s="21" t="s">
        <v>19</v>
      </c>
      <c r="JGS74" s="21" t="s">
        <v>19</v>
      </c>
      <c r="JGT74" s="21" t="s">
        <v>19</v>
      </c>
      <c r="JGU74" s="21" t="s">
        <v>19</v>
      </c>
      <c r="JGV74" s="21" t="s">
        <v>19</v>
      </c>
      <c r="JGW74" s="21" t="s">
        <v>19</v>
      </c>
      <c r="JGX74" s="21" t="s">
        <v>19</v>
      </c>
      <c r="JGY74" s="21" t="s">
        <v>19</v>
      </c>
      <c r="JGZ74" s="21" t="s">
        <v>19</v>
      </c>
      <c r="JHA74" s="21" t="s">
        <v>19</v>
      </c>
      <c r="JHB74" s="21" t="s">
        <v>19</v>
      </c>
      <c r="JHC74" s="21" t="s">
        <v>19</v>
      </c>
      <c r="JHD74" s="21" t="s">
        <v>19</v>
      </c>
      <c r="JHE74" s="21" t="s">
        <v>19</v>
      </c>
      <c r="JHF74" s="21" t="s">
        <v>19</v>
      </c>
      <c r="JHG74" s="21" t="s">
        <v>19</v>
      </c>
      <c r="JHH74" s="21" t="s">
        <v>19</v>
      </c>
      <c r="JHI74" s="21" t="s">
        <v>19</v>
      </c>
      <c r="JHJ74" s="21" t="s">
        <v>19</v>
      </c>
      <c r="JHK74" s="21" t="s">
        <v>19</v>
      </c>
      <c r="JHL74" s="21" t="s">
        <v>19</v>
      </c>
      <c r="JHM74" s="21" t="s">
        <v>19</v>
      </c>
      <c r="JHN74" s="21" t="s">
        <v>19</v>
      </c>
      <c r="JHO74" s="21" t="s">
        <v>19</v>
      </c>
      <c r="JHP74" s="21" t="s">
        <v>19</v>
      </c>
      <c r="JHQ74" s="21" t="s">
        <v>19</v>
      </c>
      <c r="JHR74" s="21" t="s">
        <v>19</v>
      </c>
      <c r="JHS74" s="21" t="s">
        <v>19</v>
      </c>
      <c r="JHT74" s="21" t="s">
        <v>19</v>
      </c>
      <c r="JHU74" s="21" t="s">
        <v>19</v>
      </c>
      <c r="JHV74" s="21" t="s">
        <v>19</v>
      </c>
      <c r="JHW74" s="21" t="s">
        <v>19</v>
      </c>
      <c r="JHX74" s="21" t="s">
        <v>19</v>
      </c>
      <c r="JHY74" s="21" t="s">
        <v>19</v>
      </c>
      <c r="JHZ74" s="21" t="s">
        <v>19</v>
      </c>
      <c r="JIA74" s="21" t="s">
        <v>19</v>
      </c>
      <c r="JIB74" s="21" t="s">
        <v>19</v>
      </c>
      <c r="JIC74" s="21" t="s">
        <v>19</v>
      </c>
      <c r="JID74" s="21" t="s">
        <v>19</v>
      </c>
      <c r="JIE74" s="21" t="s">
        <v>19</v>
      </c>
      <c r="JIF74" s="21" t="s">
        <v>19</v>
      </c>
      <c r="JIG74" s="21" t="s">
        <v>19</v>
      </c>
      <c r="JIH74" s="21" t="s">
        <v>19</v>
      </c>
      <c r="JII74" s="21" t="s">
        <v>19</v>
      </c>
      <c r="JIJ74" s="21" t="s">
        <v>19</v>
      </c>
      <c r="JIK74" s="21" t="s">
        <v>19</v>
      </c>
      <c r="JIL74" s="21" t="s">
        <v>19</v>
      </c>
      <c r="JIM74" s="21" t="s">
        <v>19</v>
      </c>
      <c r="JIN74" s="21" t="s">
        <v>19</v>
      </c>
      <c r="JIO74" s="21" t="s">
        <v>19</v>
      </c>
      <c r="JIP74" s="21" t="s">
        <v>19</v>
      </c>
      <c r="JIQ74" s="21" t="s">
        <v>19</v>
      </c>
      <c r="JIR74" s="21" t="s">
        <v>19</v>
      </c>
      <c r="JIS74" s="21" t="s">
        <v>19</v>
      </c>
      <c r="JIT74" s="21" t="s">
        <v>19</v>
      </c>
      <c r="JIU74" s="21" t="s">
        <v>19</v>
      </c>
      <c r="JIV74" s="21" t="s">
        <v>19</v>
      </c>
      <c r="JIW74" s="21" t="s">
        <v>19</v>
      </c>
      <c r="JIX74" s="21" t="s">
        <v>19</v>
      </c>
      <c r="JIY74" s="21" t="s">
        <v>19</v>
      </c>
      <c r="JIZ74" s="21" t="s">
        <v>19</v>
      </c>
      <c r="JJA74" s="21" t="s">
        <v>19</v>
      </c>
      <c r="JJB74" s="21" t="s">
        <v>19</v>
      </c>
      <c r="JJC74" s="21" t="s">
        <v>19</v>
      </c>
      <c r="JJD74" s="21" t="s">
        <v>19</v>
      </c>
      <c r="JJE74" s="21" t="s">
        <v>19</v>
      </c>
      <c r="JJF74" s="21" t="s">
        <v>19</v>
      </c>
      <c r="JJG74" s="21" t="s">
        <v>19</v>
      </c>
      <c r="JJH74" s="21" t="s">
        <v>19</v>
      </c>
      <c r="JJI74" s="21" t="s">
        <v>19</v>
      </c>
      <c r="JJJ74" s="21" t="s">
        <v>19</v>
      </c>
      <c r="JJK74" s="21" t="s">
        <v>19</v>
      </c>
      <c r="JJL74" s="21" t="s">
        <v>19</v>
      </c>
      <c r="JJM74" s="21" t="s">
        <v>19</v>
      </c>
      <c r="JJN74" s="21" t="s">
        <v>19</v>
      </c>
      <c r="JJO74" s="21" t="s">
        <v>19</v>
      </c>
      <c r="JJP74" s="21" t="s">
        <v>19</v>
      </c>
      <c r="JJQ74" s="21" t="s">
        <v>19</v>
      </c>
      <c r="JJR74" s="21" t="s">
        <v>19</v>
      </c>
      <c r="JJS74" s="21" t="s">
        <v>19</v>
      </c>
      <c r="JJT74" s="21" t="s">
        <v>19</v>
      </c>
      <c r="JJU74" s="21" t="s">
        <v>19</v>
      </c>
      <c r="JJV74" s="21" t="s">
        <v>19</v>
      </c>
      <c r="JJW74" s="21" t="s">
        <v>19</v>
      </c>
      <c r="JJX74" s="21" t="s">
        <v>19</v>
      </c>
      <c r="JJY74" s="21" t="s">
        <v>19</v>
      </c>
      <c r="JJZ74" s="21" t="s">
        <v>19</v>
      </c>
      <c r="JKA74" s="21" t="s">
        <v>19</v>
      </c>
      <c r="JKB74" s="21" t="s">
        <v>19</v>
      </c>
      <c r="JKC74" s="21" t="s">
        <v>19</v>
      </c>
      <c r="JKD74" s="21" t="s">
        <v>19</v>
      </c>
      <c r="JKE74" s="21" t="s">
        <v>19</v>
      </c>
      <c r="JKF74" s="21" t="s">
        <v>19</v>
      </c>
      <c r="JKG74" s="21" t="s">
        <v>19</v>
      </c>
      <c r="JKH74" s="21" t="s">
        <v>19</v>
      </c>
      <c r="JKI74" s="21" t="s">
        <v>19</v>
      </c>
      <c r="JKJ74" s="21" t="s">
        <v>19</v>
      </c>
      <c r="JKK74" s="21" t="s">
        <v>19</v>
      </c>
      <c r="JKL74" s="21" t="s">
        <v>19</v>
      </c>
      <c r="JKM74" s="21" t="s">
        <v>19</v>
      </c>
      <c r="JKN74" s="21" t="s">
        <v>19</v>
      </c>
      <c r="JKO74" s="21" t="s">
        <v>19</v>
      </c>
      <c r="JKP74" s="21" t="s">
        <v>19</v>
      </c>
      <c r="JKQ74" s="21" t="s">
        <v>19</v>
      </c>
      <c r="JKR74" s="21" t="s">
        <v>19</v>
      </c>
      <c r="JKS74" s="21" t="s">
        <v>19</v>
      </c>
      <c r="JKT74" s="21" t="s">
        <v>19</v>
      </c>
      <c r="JKU74" s="21" t="s">
        <v>19</v>
      </c>
      <c r="JKV74" s="21" t="s">
        <v>19</v>
      </c>
      <c r="JKW74" s="21" t="s">
        <v>19</v>
      </c>
      <c r="JKX74" s="21" t="s">
        <v>19</v>
      </c>
      <c r="JKY74" s="21" t="s">
        <v>19</v>
      </c>
      <c r="JKZ74" s="21" t="s">
        <v>19</v>
      </c>
      <c r="JLA74" s="21" t="s">
        <v>19</v>
      </c>
      <c r="JLB74" s="21" t="s">
        <v>19</v>
      </c>
      <c r="JLC74" s="21" t="s">
        <v>19</v>
      </c>
      <c r="JLD74" s="21" t="s">
        <v>19</v>
      </c>
      <c r="JLE74" s="21" t="s">
        <v>19</v>
      </c>
      <c r="JLF74" s="21" t="s">
        <v>19</v>
      </c>
      <c r="JLG74" s="21" t="s">
        <v>19</v>
      </c>
      <c r="JLH74" s="21" t="s">
        <v>19</v>
      </c>
      <c r="JLI74" s="21" t="s">
        <v>19</v>
      </c>
      <c r="JLJ74" s="21" t="s">
        <v>19</v>
      </c>
      <c r="JLK74" s="21" t="s">
        <v>19</v>
      </c>
      <c r="JLL74" s="21" t="s">
        <v>19</v>
      </c>
      <c r="JLM74" s="21" t="s">
        <v>19</v>
      </c>
      <c r="JLN74" s="21" t="s">
        <v>19</v>
      </c>
      <c r="JLO74" s="21" t="s">
        <v>19</v>
      </c>
      <c r="JLP74" s="21" t="s">
        <v>19</v>
      </c>
      <c r="JLQ74" s="21" t="s">
        <v>19</v>
      </c>
      <c r="JLR74" s="21" t="s">
        <v>19</v>
      </c>
      <c r="JLS74" s="21" t="s">
        <v>19</v>
      </c>
      <c r="JLT74" s="21" t="s">
        <v>19</v>
      </c>
      <c r="JLU74" s="21" t="s">
        <v>19</v>
      </c>
      <c r="JLV74" s="21" t="s">
        <v>19</v>
      </c>
      <c r="JLW74" s="21" t="s">
        <v>19</v>
      </c>
      <c r="JLX74" s="21" t="s">
        <v>19</v>
      </c>
      <c r="JLY74" s="21" t="s">
        <v>19</v>
      </c>
      <c r="JLZ74" s="21" t="s">
        <v>19</v>
      </c>
      <c r="JMA74" s="21" t="s">
        <v>19</v>
      </c>
      <c r="JMB74" s="21" t="s">
        <v>19</v>
      </c>
      <c r="JMC74" s="21" t="s">
        <v>19</v>
      </c>
      <c r="JMD74" s="21" t="s">
        <v>19</v>
      </c>
      <c r="JME74" s="21" t="s">
        <v>19</v>
      </c>
      <c r="JMF74" s="21" t="s">
        <v>19</v>
      </c>
      <c r="JMG74" s="21" t="s">
        <v>19</v>
      </c>
      <c r="JMH74" s="21" t="s">
        <v>19</v>
      </c>
      <c r="JMI74" s="21" t="s">
        <v>19</v>
      </c>
      <c r="JMJ74" s="21" t="s">
        <v>19</v>
      </c>
      <c r="JMK74" s="21" t="s">
        <v>19</v>
      </c>
      <c r="JML74" s="21" t="s">
        <v>19</v>
      </c>
      <c r="JMM74" s="21" t="s">
        <v>19</v>
      </c>
      <c r="JMN74" s="21" t="s">
        <v>19</v>
      </c>
      <c r="JMO74" s="21" t="s">
        <v>19</v>
      </c>
      <c r="JMP74" s="21" t="s">
        <v>19</v>
      </c>
      <c r="JMQ74" s="21" t="s">
        <v>19</v>
      </c>
      <c r="JMR74" s="21" t="s">
        <v>19</v>
      </c>
      <c r="JMS74" s="21" t="s">
        <v>19</v>
      </c>
      <c r="JMT74" s="21" t="s">
        <v>19</v>
      </c>
      <c r="JMU74" s="21" t="s">
        <v>19</v>
      </c>
      <c r="JMV74" s="21" t="s">
        <v>19</v>
      </c>
      <c r="JMW74" s="21" t="s">
        <v>19</v>
      </c>
      <c r="JMX74" s="21" t="s">
        <v>19</v>
      </c>
      <c r="JMY74" s="21" t="s">
        <v>19</v>
      </c>
      <c r="JMZ74" s="21" t="s">
        <v>19</v>
      </c>
      <c r="JNA74" s="21" t="s">
        <v>19</v>
      </c>
      <c r="JNB74" s="21" t="s">
        <v>19</v>
      </c>
      <c r="JNC74" s="21" t="s">
        <v>19</v>
      </c>
      <c r="JND74" s="21" t="s">
        <v>19</v>
      </c>
      <c r="JNE74" s="21" t="s">
        <v>19</v>
      </c>
      <c r="JNF74" s="21" t="s">
        <v>19</v>
      </c>
      <c r="JNG74" s="21" t="s">
        <v>19</v>
      </c>
      <c r="JNH74" s="21" t="s">
        <v>19</v>
      </c>
      <c r="JNI74" s="21" t="s">
        <v>19</v>
      </c>
      <c r="JNJ74" s="21" t="s">
        <v>19</v>
      </c>
      <c r="JNK74" s="21" t="s">
        <v>19</v>
      </c>
      <c r="JNL74" s="21" t="s">
        <v>19</v>
      </c>
      <c r="JNM74" s="21" t="s">
        <v>19</v>
      </c>
      <c r="JNN74" s="21" t="s">
        <v>19</v>
      </c>
      <c r="JNO74" s="21" t="s">
        <v>19</v>
      </c>
      <c r="JNP74" s="21" t="s">
        <v>19</v>
      </c>
      <c r="JNQ74" s="21" t="s">
        <v>19</v>
      </c>
      <c r="JNR74" s="21" t="s">
        <v>19</v>
      </c>
      <c r="JNS74" s="21" t="s">
        <v>19</v>
      </c>
      <c r="JNT74" s="21" t="s">
        <v>19</v>
      </c>
      <c r="JNU74" s="21" t="s">
        <v>19</v>
      </c>
      <c r="JNV74" s="21" t="s">
        <v>19</v>
      </c>
      <c r="JNW74" s="21" t="s">
        <v>19</v>
      </c>
      <c r="JNX74" s="21" t="s">
        <v>19</v>
      </c>
      <c r="JNY74" s="21" t="s">
        <v>19</v>
      </c>
      <c r="JNZ74" s="21" t="s">
        <v>19</v>
      </c>
      <c r="JOA74" s="21" t="s">
        <v>19</v>
      </c>
      <c r="JOB74" s="21" t="s">
        <v>19</v>
      </c>
      <c r="JOC74" s="21" t="s">
        <v>19</v>
      </c>
      <c r="JOD74" s="21" t="s">
        <v>19</v>
      </c>
      <c r="JOE74" s="21" t="s">
        <v>19</v>
      </c>
      <c r="JOF74" s="21" t="s">
        <v>19</v>
      </c>
      <c r="JOG74" s="21" t="s">
        <v>19</v>
      </c>
      <c r="JOH74" s="21" t="s">
        <v>19</v>
      </c>
      <c r="JOI74" s="21" t="s">
        <v>19</v>
      </c>
      <c r="JOJ74" s="21" t="s">
        <v>19</v>
      </c>
      <c r="JOK74" s="21" t="s">
        <v>19</v>
      </c>
      <c r="JOL74" s="21" t="s">
        <v>19</v>
      </c>
      <c r="JOM74" s="21" t="s">
        <v>19</v>
      </c>
      <c r="JON74" s="21" t="s">
        <v>19</v>
      </c>
      <c r="JOO74" s="21" t="s">
        <v>19</v>
      </c>
      <c r="JOP74" s="21" t="s">
        <v>19</v>
      </c>
      <c r="JOQ74" s="21" t="s">
        <v>19</v>
      </c>
      <c r="JOR74" s="21" t="s">
        <v>19</v>
      </c>
      <c r="JOS74" s="21" t="s">
        <v>19</v>
      </c>
      <c r="JOT74" s="21" t="s">
        <v>19</v>
      </c>
      <c r="JOU74" s="21" t="s">
        <v>19</v>
      </c>
      <c r="JOV74" s="21" t="s">
        <v>19</v>
      </c>
      <c r="JOW74" s="21" t="s">
        <v>19</v>
      </c>
      <c r="JOX74" s="21" t="s">
        <v>19</v>
      </c>
      <c r="JOY74" s="21" t="s">
        <v>19</v>
      </c>
      <c r="JOZ74" s="21" t="s">
        <v>19</v>
      </c>
      <c r="JPA74" s="21" t="s">
        <v>19</v>
      </c>
      <c r="JPB74" s="21" t="s">
        <v>19</v>
      </c>
      <c r="JPC74" s="21" t="s">
        <v>19</v>
      </c>
      <c r="JPD74" s="21" t="s">
        <v>19</v>
      </c>
      <c r="JPE74" s="21" t="s">
        <v>19</v>
      </c>
      <c r="JPF74" s="21" t="s">
        <v>19</v>
      </c>
      <c r="JPG74" s="21" t="s">
        <v>19</v>
      </c>
      <c r="JPH74" s="21" t="s">
        <v>19</v>
      </c>
      <c r="JPI74" s="21" t="s">
        <v>19</v>
      </c>
      <c r="JPJ74" s="21" t="s">
        <v>19</v>
      </c>
      <c r="JPK74" s="21" t="s">
        <v>19</v>
      </c>
      <c r="JPL74" s="21" t="s">
        <v>19</v>
      </c>
      <c r="JPM74" s="21" t="s">
        <v>19</v>
      </c>
      <c r="JPN74" s="21" t="s">
        <v>19</v>
      </c>
      <c r="JPO74" s="21" t="s">
        <v>19</v>
      </c>
      <c r="JPP74" s="21" t="s">
        <v>19</v>
      </c>
      <c r="JPQ74" s="21" t="s">
        <v>19</v>
      </c>
      <c r="JPR74" s="21" t="s">
        <v>19</v>
      </c>
      <c r="JPS74" s="21" t="s">
        <v>19</v>
      </c>
      <c r="JPT74" s="21" t="s">
        <v>19</v>
      </c>
      <c r="JPU74" s="21" t="s">
        <v>19</v>
      </c>
      <c r="JPV74" s="21" t="s">
        <v>19</v>
      </c>
      <c r="JPW74" s="21" t="s">
        <v>19</v>
      </c>
      <c r="JPX74" s="21" t="s">
        <v>19</v>
      </c>
      <c r="JPY74" s="21" t="s">
        <v>19</v>
      </c>
      <c r="JPZ74" s="21" t="s">
        <v>19</v>
      </c>
      <c r="JQA74" s="21" t="s">
        <v>19</v>
      </c>
      <c r="JQB74" s="21" t="s">
        <v>19</v>
      </c>
      <c r="JQC74" s="21" t="s">
        <v>19</v>
      </c>
      <c r="JQD74" s="21" t="s">
        <v>19</v>
      </c>
      <c r="JQE74" s="21" t="s">
        <v>19</v>
      </c>
      <c r="JQF74" s="21" t="s">
        <v>19</v>
      </c>
      <c r="JQG74" s="21" t="s">
        <v>19</v>
      </c>
      <c r="JQH74" s="21" t="s">
        <v>19</v>
      </c>
      <c r="JQI74" s="21" t="s">
        <v>19</v>
      </c>
      <c r="JQJ74" s="21" t="s">
        <v>19</v>
      </c>
      <c r="JQK74" s="21" t="s">
        <v>19</v>
      </c>
      <c r="JQL74" s="21" t="s">
        <v>19</v>
      </c>
      <c r="JQM74" s="21" t="s">
        <v>19</v>
      </c>
      <c r="JQN74" s="21" t="s">
        <v>19</v>
      </c>
      <c r="JQO74" s="21" t="s">
        <v>19</v>
      </c>
      <c r="JQP74" s="21" t="s">
        <v>19</v>
      </c>
      <c r="JQQ74" s="21" t="s">
        <v>19</v>
      </c>
      <c r="JQR74" s="21" t="s">
        <v>19</v>
      </c>
      <c r="JQS74" s="21" t="s">
        <v>19</v>
      </c>
      <c r="JQT74" s="21" t="s">
        <v>19</v>
      </c>
      <c r="JQU74" s="21" t="s">
        <v>19</v>
      </c>
      <c r="JQV74" s="21" t="s">
        <v>19</v>
      </c>
      <c r="JQW74" s="21" t="s">
        <v>19</v>
      </c>
      <c r="JQX74" s="21" t="s">
        <v>19</v>
      </c>
      <c r="JQY74" s="21" t="s">
        <v>19</v>
      </c>
      <c r="JQZ74" s="21" t="s">
        <v>19</v>
      </c>
      <c r="JRA74" s="21" t="s">
        <v>19</v>
      </c>
      <c r="JRB74" s="21" t="s">
        <v>19</v>
      </c>
      <c r="JRC74" s="21" t="s">
        <v>19</v>
      </c>
      <c r="JRD74" s="21" t="s">
        <v>19</v>
      </c>
      <c r="JRE74" s="21" t="s">
        <v>19</v>
      </c>
      <c r="JRF74" s="21" t="s">
        <v>19</v>
      </c>
      <c r="JRG74" s="21" t="s">
        <v>19</v>
      </c>
      <c r="JRH74" s="21" t="s">
        <v>19</v>
      </c>
      <c r="JRI74" s="21" t="s">
        <v>19</v>
      </c>
      <c r="JRJ74" s="21" t="s">
        <v>19</v>
      </c>
      <c r="JRK74" s="21" t="s">
        <v>19</v>
      </c>
      <c r="JRL74" s="21" t="s">
        <v>19</v>
      </c>
      <c r="JRM74" s="21" t="s">
        <v>19</v>
      </c>
      <c r="JRN74" s="21" t="s">
        <v>19</v>
      </c>
      <c r="JRO74" s="21" t="s">
        <v>19</v>
      </c>
      <c r="JRP74" s="21" t="s">
        <v>19</v>
      </c>
      <c r="JRQ74" s="21" t="s">
        <v>19</v>
      </c>
      <c r="JRR74" s="21" t="s">
        <v>19</v>
      </c>
      <c r="JRS74" s="21" t="s">
        <v>19</v>
      </c>
      <c r="JRT74" s="21" t="s">
        <v>19</v>
      </c>
      <c r="JRU74" s="21" t="s">
        <v>19</v>
      </c>
      <c r="JRV74" s="21" t="s">
        <v>19</v>
      </c>
      <c r="JRW74" s="21" t="s">
        <v>19</v>
      </c>
      <c r="JRX74" s="21" t="s">
        <v>19</v>
      </c>
      <c r="JRY74" s="21" t="s">
        <v>19</v>
      </c>
      <c r="JRZ74" s="21" t="s">
        <v>19</v>
      </c>
      <c r="JSA74" s="21" t="s">
        <v>19</v>
      </c>
      <c r="JSB74" s="21" t="s">
        <v>19</v>
      </c>
      <c r="JSC74" s="21" t="s">
        <v>19</v>
      </c>
      <c r="JSD74" s="21" t="s">
        <v>19</v>
      </c>
      <c r="JSE74" s="21" t="s">
        <v>19</v>
      </c>
      <c r="JSF74" s="21" t="s">
        <v>19</v>
      </c>
      <c r="JSG74" s="21" t="s">
        <v>19</v>
      </c>
      <c r="JSH74" s="21" t="s">
        <v>19</v>
      </c>
      <c r="JSI74" s="21" t="s">
        <v>19</v>
      </c>
      <c r="JSJ74" s="21" t="s">
        <v>19</v>
      </c>
      <c r="JSK74" s="21" t="s">
        <v>19</v>
      </c>
      <c r="JSL74" s="21" t="s">
        <v>19</v>
      </c>
      <c r="JSM74" s="21" t="s">
        <v>19</v>
      </c>
      <c r="JSN74" s="21" t="s">
        <v>19</v>
      </c>
      <c r="JSO74" s="21" t="s">
        <v>19</v>
      </c>
      <c r="JSP74" s="21" t="s">
        <v>19</v>
      </c>
      <c r="JSQ74" s="21" t="s">
        <v>19</v>
      </c>
      <c r="JSR74" s="21" t="s">
        <v>19</v>
      </c>
      <c r="JSS74" s="21" t="s">
        <v>19</v>
      </c>
      <c r="JST74" s="21" t="s">
        <v>19</v>
      </c>
      <c r="JSU74" s="21" t="s">
        <v>19</v>
      </c>
      <c r="JSV74" s="21" t="s">
        <v>19</v>
      </c>
      <c r="JSW74" s="21" t="s">
        <v>19</v>
      </c>
      <c r="JSX74" s="21" t="s">
        <v>19</v>
      </c>
      <c r="JSY74" s="21" t="s">
        <v>19</v>
      </c>
      <c r="JSZ74" s="21" t="s">
        <v>19</v>
      </c>
      <c r="JTA74" s="21" t="s">
        <v>19</v>
      </c>
      <c r="JTB74" s="21" t="s">
        <v>19</v>
      </c>
      <c r="JTC74" s="21" t="s">
        <v>19</v>
      </c>
      <c r="JTD74" s="21" t="s">
        <v>19</v>
      </c>
      <c r="JTE74" s="21" t="s">
        <v>19</v>
      </c>
      <c r="JTF74" s="21" t="s">
        <v>19</v>
      </c>
      <c r="JTG74" s="21" t="s">
        <v>19</v>
      </c>
      <c r="JTH74" s="21" t="s">
        <v>19</v>
      </c>
      <c r="JTI74" s="21" t="s">
        <v>19</v>
      </c>
      <c r="JTJ74" s="21" t="s">
        <v>19</v>
      </c>
      <c r="JTK74" s="21" t="s">
        <v>19</v>
      </c>
      <c r="JTL74" s="21" t="s">
        <v>19</v>
      </c>
      <c r="JTM74" s="21" t="s">
        <v>19</v>
      </c>
      <c r="JTN74" s="21" t="s">
        <v>19</v>
      </c>
      <c r="JTO74" s="21" t="s">
        <v>19</v>
      </c>
      <c r="JTP74" s="21" t="s">
        <v>19</v>
      </c>
      <c r="JTQ74" s="21" t="s">
        <v>19</v>
      </c>
      <c r="JTR74" s="21" t="s">
        <v>19</v>
      </c>
      <c r="JTS74" s="21" t="s">
        <v>19</v>
      </c>
      <c r="JTT74" s="21" t="s">
        <v>19</v>
      </c>
      <c r="JTU74" s="21" t="s">
        <v>19</v>
      </c>
      <c r="JTV74" s="21" t="s">
        <v>19</v>
      </c>
      <c r="JTW74" s="21" t="s">
        <v>19</v>
      </c>
      <c r="JTX74" s="21" t="s">
        <v>19</v>
      </c>
      <c r="JTY74" s="21" t="s">
        <v>19</v>
      </c>
      <c r="JTZ74" s="21" t="s">
        <v>19</v>
      </c>
      <c r="JUA74" s="21" t="s">
        <v>19</v>
      </c>
      <c r="JUB74" s="21" t="s">
        <v>19</v>
      </c>
      <c r="JUC74" s="21" t="s">
        <v>19</v>
      </c>
      <c r="JUD74" s="21" t="s">
        <v>19</v>
      </c>
      <c r="JUE74" s="21" t="s">
        <v>19</v>
      </c>
      <c r="JUF74" s="21" t="s">
        <v>19</v>
      </c>
      <c r="JUG74" s="21" t="s">
        <v>19</v>
      </c>
      <c r="JUH74" s="21" t="s">
        <v>19</v>
      </c>
      <c r="JUI74" s="21" t="s">
        <v>19</v>
      </c>
      <c r="JUJ74" s="21" t="s">
        <v>19</v>
      </c>
      <c r="JUK74" s="21" t="s">
        <v>19</v>
      </c>
      <c r="JUL74" s="21" t="s">
        <v>19</v>
      </c>
      <c r="JUM74" s="21" t="s">
        <v>19</v>
      </c>
      <c r="JUN74" s="21" t="s">
        <v>19</v>
      </c>
      <c r="JUO74" s="21" t="s">
        <v>19</v>
      </c>
      <c r="JUP74" s="21" t="s">
        <v>19</v>
      </c>
      <c r="JUQ74" s="21" t="s">
        <v>19</v>
      </c>
      <c r="JUR74" s="21" t="s">
        <v>19</v>
      </c>
      <c r="JUS74" s="21" t="s">
        <v>19</v>
      </c>
      <c r="JUT74" s="21" t="s">
        <v>19</v>
      </c>
      <c r="JUU74" s="21" t="s">
        <v>19</v>
      </c>
      <c r="JUV74" s="21" t="s">
        <v>19</v>
      </c>
      <c r="JUW74" s="21" t="s">
        <v>19</v>
      </c>
      <c r="JUX74" s="21" t="s">
        <v>19</v>
      </c>
      <c r="JUY74" s="21" t="s">
        <v>19</v>
      </c>
      <c r="JUZ74" s="21" t="s">
        <v>19</v>
      </c>
      <c r="JVA74" s="21" t="s">
        <v>19</v>
      </c>
      <c r="JVB74" s="21" t="s">
        <v>19</v>
      </c>
      <c r="JVC74" s="21" t="s">
        <v>19</v>
      </c>
      <c r="JVD74" s="21" t="s">
        <v>19</v>
      </c>
      <c r="JVE74" s="21" t="s">
        <v>19</v>
      </c>
      <c r="JVF74" s="21" t="s">
        <v>19</v>
      </c>
      <c r="JVG74" s="21" t="s">
        <v>19</v>
      </c>
      <c r="JVH74" s="21" t="s">
        <v>19</v>
      </c>
      <c r="JVI74" s="21" t="s">
        <v>19</v>
      </c>
      <c r="JVJ74" s="21" t="s">
        <v>19</v>
      </c>
      <c r="JVK74" s="21" t="s">
        <v>19</v>
      </c>
      <c r="JVL74" s="21" t="s">
        <v>19</v>
      </c>
      <c r="JVM74" s="21" t="s">
        <v>19</v>
      </c>
      <c r="JVN74" s="21" t="s">
        <v>19</v>
      </c>
      <c r="JVO74" s="21" t="s">
        <v>19</v>
      </c>
      <c r="JVP74" s="21" t="s">
        <v>19</v>
      </c>
      <c r="JVQ74" s="21" t="s">
        <v>19</v>
      </c>
      <c r="JVR74" s="21" t="s">
        <v>19</v>
      </c>
      <c r="JVS74" s="21" t="s">
        <v>19</v>
      </c>
      <c r="JVT74" s="21" t="s">
        <v>19</v>
      </c>
      <c r="JVU74" s="21" t="s">
        <v>19</v>
      </c>
      <c r="JVV74" s="21" t="s">
        <v>19</v>
      </c>
      <c r="JVW74" s="21" t="s">
        <v>19</v>
      </c>
      <c r="JVX74" s="21" t="s">
        <v>19</v>
      </c>
      <c r="JVY74" s="21" t="s">
        <v>19</v>
      </c>
      <c r="JVZ74" s="21" t="s">
        <v>19</v>
      </c>
      <c r="JWA74" s="21" t="s">
        <v>19</v>
      </c>
      <c r="JWB74" s="21" t="s">
        <v>19</v>
      </c>
      <c r="JWC74" s="21" t="s">
        <v>19</v>
      </c>
      <c r="JWD74" s="21" t="s">
        <v>19</v>
      </c>
      <c r="JWE74" s="21" t="s">
        <v>19</v>
      </c>
      <c r="JWF74" s="21" t="s">
        <v>19</v>
      </c>
      <c r="JWG74" s="21" t="s">
        <v>19</v>
      </c>
      <c r="JWH74" s="21" t="s">
        <v>19</v>
      </c>
      <c r="JWI74" s="21" t="s">
        <v>19</v>
      </c>
      <c r="JWJ74" s="21" t="s">
        <v>19</v>
      </c>
      <c r="JWK74" s="21" t="s">
        <v>19</v>
      </c>
      <c r="JWL74" s="21" t="s">
        <v>19</v>
      </c>
      <c r="JWM74" s="21" t="s">
        <v>19</v>
      </c>
      <c r="JWN74" s="21" t="s">
        <v>19</v>
      </c>
      <c r="JWO74" s="21" t="s">
        <v>19</v>
      </c>
      <c r="JWP74" s="21" t="s">
        <v>19</v>
      </c>
      <c r="JWQ74" s="21" t="s">
        <v>19</v>
      </c>
      <c r="JWR74" s="21" t="s">
        <v>19</v>
      </c>
      <c r="JWS74" s="21" t="s">
        <v>19</v>
      </c>
      <c r="JWT74" s="21" t="s">
        <v>19</v>
      </c>
      <c r="JWU74" s="21" t="s">
        <v>19</v>
      </c>
      <c r="JWV74" s="21" t="s">
        <v>19</v>
      </c>
      <c r="JWW74" s="21" t="s">
        <v>19</v>
      </c>
      <c r="JWX74" s="21" t="s">
        <v>19</v>
      </c>
      <c r="JWY74" s="21" t="s">
        <v>19</v>
      </c>
      <c r="JWZ74" s="21" t="s">
        <v>19</v>
      </c>
      <c r="JXA74" s="21" t="s">
        <v>19</v>
      </c>
      <c r="JXB74" s="21" t="s">
        <v>19</v>
      </c>
      <c r="JXC74" s="21" t="s">
        <v>19</v>
      </c>
      <c r="JXD74" s="21" t="s">
        <v>19</v>
      </c>
      <c r="JXE74" s="21" t="s">
        <v>19</v>
      </c>
      <c r="JXF74" s="21" t="s">
        <v>19</v>
      </c>
      <c r="JXG74" s="21" t="s">
        <v>19</v>
      </c>
      <c r="JXH74" s="21" t="s">
        <v>19</v>
      </c>
      <c r="JXI74" s="21" t="s">
        <v>19</v>
      </c>
      <c r="JXJ74" s="21" t="s">
        <v>19</v>
      </c>
      <c r="JXK74" s="21" t="s">
        <v>19</v>
      </c>
      <c r="JXL74" s="21" t="s">
        <v>19</v>
      </c>
      <c r="JXM74" s="21" t="s">
        <v>19</v>
      </c>
      <c r="JXN74" s="21" t="s">
        <v>19</v>
      </c>
      <c r="JXO74" s="21" t="s">
        <v>19</v>
      </c>
      <c r="JXP74" s="21" t="s">
        <v>19</v>
      </c>
      <c r="JXQ74" s="21" t="s">
        <v>19</v>
      </c>
      <c r="JXR74" s="21" t="s">
        <v>19</v>
      </c>
      <c r="JXS74" s="21" t="s">
        <v>19</v>
      </c>
      <c r="JXT74" s="21" t="s">
        <v>19</v>
      </c>
      <c r="JXU74" s="21" t="s">
        <v>19</v>
      </c>
      <c r="JXV74" s="21" t="s">
        <v>19</v>
      </c>
      <c r="JXW74" s="21" t="s">
        <v>19</v>
      </c>
      <c r="JXX74" s="21" t="s">
        <v>19</v>
      </c>
      <c r="JXY74" s="21" t="s">
        <v>19</v>
      </c>
      <c r="JXZ74" s="21" t="s">
        <v>19</v>
      </c>
      <c r="JYA74" s="21" t="s">
        <v>19</v>
      </c>
      <c r="JYB74" s="21" t="s">
        <v>19</v>
      </c>
      <c r="JYC74" s="21" t="s">
        <v>19</v>
      </c>
      <c r="JYD74" s="21" t="s">
        <v>19</v>
      </c>
      <c r="JYE74" s="21" t="s">
        <v>19</v>
      </c>
      <c r="JYF74" s="21" t="s">
        <v>19</v>
      </c>
      <c r="JYG74" s="21" t="s">
        <v>19</v>
      </c>
      <c r="JYH74" s="21" t="s">
        <v>19</v>
      </c>
      <c r="JYI74" s="21" t="s">
        <v>19</v>
      </c>
      <c r="JYJ74" s="21" t="s">
        <v>19</v>
      </c>
      <c r="JYK74" s="21" t="s">
        <v>19</v>
      </c>
      <c r="JYL74" s="21" t="s">
        <v>19</v>
      </c>
      <c r="JYM74" s="21" t="s">
        <v>19</v>
      </c>
      <c r="JYN74" s="21" t="s">
        <v>19</v>
      </c>
      <c r="JYO74" s="21" t="s">
        <v>19</v>
      </c>
      <c r="JYP74" s="21" t="s">
        <v>19</v>
      </c>
      <c r="JYQ74" s="21" t="s">
        <v>19</v>
      </c>
      <c r="JYR74" s="21" t="s">
        <v>19</v>
      </c>
      <c r="JYS74" s="21" t="s">
        <v>19</v>
      </c>
      <c r="JYT74" s="21" t="s">
        <v>19</v>
      </c>
      <c r="JYU74" s="21" t="s">
        <v>19</v>
      </c>
      <c r="JYV74" s="21" t="s">
        <v>19</v>
      </c>
      <c r="JYW74" s="21" t="s">
        <v>19</v>
      </c>
      <c r="JYX74" s="21" t="s">
        <v>19</v>
      </c>
      <c r="JYY74" s="21" t="s">
        <v>19</v>
      </c>
      <c r="JYZ74" s="21" t="s">
        <v>19</v>
      </c>
      <c r="JZA74" s="21" t="s">
        <v>19</v>
      </c>
      <c r="JZB74" s="21" t="s">
        <v>19</v>
      </c>
      <c r="JZC74" s="21" t="s">
        <v>19</v>
      </c>
      <c r="JZD74" s="21" t="s">
        <v>19</v>
      </c>
      <c r="JZE74" s="21" t="s">
        <v>19</v>
      </c>
      <c r="JZF74" s="21" t="s">
        <v>19</v>
      </c>
      <c r="JZG74" s="21" t="s">
        <v>19</v>
      </c>
      <c r="JZH74" s="21" t="s">
        <v>19</v>
      </c>
      <c r="JZI74" s="21" t="s">
        <v>19</v>
      </c>
      <c r="JZJ74" s="21" t="s">
        <v>19</v>
      </c>
      <c r="JZK74" s="21" t="s">
        <v>19</v>
      </c>
      <c r="JZL74" s="21" t="s">
        <v>19</v>
      </c>
      <c r="JZM74" s="21" t="s">
        <v>19</v>
      </c>
      <c r="JZN74" s="21" t="s">
        <v>19</v>
      </c>
      <c r="JZO74" s="21" t="s">
        <v>19</v>
      </c>
      <c r="JZP74" s="21" t="s">
        <v>19</v>
      </c>
      <c r="JZQ74" s="21" t="s">
        <v>19</v>
      </c>
      <c r="JZR74" s="21" t="s">
        <v>19</v>
      </c>
      <c r="JZS74" s="21" t="s">
        <v>19</v>
      </c>
      <c r="JZT74" s="21" t="s">
        <v>19</v>
      </c>
      <c r="JZU74" s="21" t="s">
        <v>19</v>
      </c>
      <c r="JZV74" s="21" t="s">
        <v>19</v>
      </c>
      <c r="JZW74" s="21" t="s">
        <v>19</v>
      </c>
      <c r="JZX74" s="21" t="s">
        <v>19</v>
      </c>
      <c r="JZY74" s="21" t="s">
        <v>19</v>
      </c>
      <c r="JZZ74" s="21" t="s">
        <v>19</v>
      </c>
      <c r="KAA74" s="21" t="s">
        <v>19</v>
      </c>
      <c r="KAB74" s="21" t="s">
        <v>19</v>
      </c>
      <c r="KAC74" s="21" t="s">
        <v>19</v>
      </c>
      <c r="KAD74" s="21" t="s">
        <v>19</v>
      </c>
      <c r="KAE74" s="21" t="s">
        <v>19</v>
      </c>
      <c r="KAF74" s="21" t="s">
        <v>19</v>
      </c>
      <c r="KAG74" s="21" t="s">
        <v>19</v>
      </c>
      <c r="KAH74" s="21" t="s">
        <v>19</v>
      </c>
      <c r="KAI74" s="21" t="s">
        <v>19</v>
      </c>
      <c r="KAJ74" s="21" t="s">
        <v>19</v>
      </c>
      <c r="KAK74" s="21" t="s">
        <v>19</v>
      </c>
      <c r="KAL74" s="21" t="s">
        <v>19</v>
      </c>
      <c r="KAM74" s="21" t="s">
        <v>19</v>
      </c>
      <c r="KAN74" s="21" t="s">
        <v>19</v>
      </c>
      <c r="KAO74" s="21" t="s">
        <v>19</v>
      </c>
      <c r="KAP74" s="21" t="s">
        <v>19</v>
      </c>
      <c r="KAQ74" s="21" t="s">
        <v>19</v>
      </c>
      <c r="KAR74" s="21" t="s">
        <v>19</v>
      </c>
      <c r="KAS74" s="21" t="s">
        <v>19</v>
      </c>
      <c r="KAT74" s="21" t="s">
        <v>19</v>
      </c>
      <c r="KAU74" s="21" t="s">
        <v>19</v>
      </c>
      <c r="KAV74" s="21" t="s">
        <v>19</v>
      </c>
      <c r="KAW74" s="21" t="s">
        <v>19</v>
      </c>
      <c r="KAX74" s="21" t="s">
        <v>19</v>
      </c>
      <c r="KAY74" s="21" t="s">
        <v>19</v>
      </c>
      <c r="KAZ74" s="21" t="s">
        <v>19</v>
      </c>
      <c r="KBA74" s="21" t="s">
        <v>19</v>
      </c>
      <c r="KBB74" s="21" t="s">
        <v>19</v>
      </c>
      <c r="KBC74" s="21" t="s">
        <v>19</v>
      </c>
      <c r="KBD74" s="21" t="s">
        <v>19</v>
      </c>
      <c r="KBE74" s="21" t="s">
        <v>19</v>
      </c>
      <c r="KBF74" s="21" t="s">
        <v>19</v>
      </c>
      <c r="KBG74" s="21" t="s">
        <v>19</v>
      </c>
      <c r="KBH74" s="21" t="s">
        <v>19</v>
      </c>
      <c r="KBI74" s="21" t="s">
        <v>19</v>
      </c>
      <c r="KBJ74" s="21" t="s">
        <v>19</v>
      </c>
      <c r="KBK74" s="21" t="s">
        <v>19</v>
      </c>
      <c r="KBL74" s="21" t="s">
        <v>19</v>
      </c>
      <c r="KBM74" s="21" t="s">
        <v>19</v>
      </c>
      <c r="KBN74" s="21" t="s">
        <v>19</v>
      </c>
      <c r="KBO74" s="21" t="s">
        <v>19</v>
      </c>
      <c r="KBP74" s="21" t="s">
        <v>19</v>
      </c>
      <c r="KBQ74" s="21" t="s">
        <v>19</v>
      </c>
      <c r="KBR74" s="21" t="s">
        <v>19</v>
      </c>
      <c r="KBS74" s="21" t="s">
        <v>19</v>
      </c>
      <c r="KBT74" s="21" t="s">
        <v>19</v>
      </c>
      <c r="KBU74" s="21" t="s">
        <v>19</v>
      </c>
      <c r="KBV74" s="21" t="s">
        <v>19</v>
      </c>
      <c r="KBW74" s="21" t="s">
        <v>19</v>
      </c>
      <c r="KBX74" s="21" t="s">
        <v>19</v>
      </c>
      <c r="KBY74" s="21" t="s">
        <v>19</v>
      </c>
      <c r="KBZ74" s="21" t="s">
        <v>19</v>
      </c>
      <c r="KCA74" s="21" t="s">
        <v>19</v>
      </c>
      <c r="KCB74" s="21" t="s">
        <v>19</v>
      </c>
      <c r="KCC74" s="21" t="s">
        <v>19</v>
      </c>
      <c r="KCD74" s="21" t="s">
        <v>19</v>
      </c>
      <c r="KCE74" s="21" t="s">
        <v>19</v>
      </c>
      <c r="KCF74" s="21" t="s">
        <v>19</v>
      </c>
      <c r="KCG74" s="21" t="s">
        <v>19</v>
      </c>
      <c r="KCH74" s="21" t="s">
        <v>19</v>
      </c>
      <c r="KCI74" s="21" t="s">
        <v>19</v>
      </c>
      <c r="KCJ74" s="21" t="s">
        <v>19</v>
      </c>
      <c r="KCK74" s="21" t="s">
        <v>19</v>
      </c>
      <c r="KCL74" s="21" t="s">
        <v>19</v>
      </c>
      <c r="KCM74" s="21" t="s">
        <v>19</v>
      </c>
      <c r="KCN74" s="21" t="s">
        <v>19</v>
      </c>
      <c r="KCO74" s="21" t="s">
        <v>19</v>
      </c>
      <c r="KCP74" s="21" t="s">
        <v>19</v>
      </c>
      <c r="KCQ74" s="21" t="s">
        <v>19</v>
      </c>
      <c r="KCR74" s="21" t="s">
        <v>19</v>
      </c>
      <c r="KCS74" s="21" t="s">
        <v>19</v>
      </c>
      <c r="KCT74" s="21" t="s">
        <v>19</v>
      </c>
      <c r="KCU74" s="21" t="s">
        <v>19</v>
      </c>
      <c r="KCV74" s="21" t="s">
        <v>19</v>
      </c>
      <c r="KCW74" s="21" t="s">
        <v>19</v>
      </c>
      <c r="KCX74" s="21" t="s">
        <v>19</v>
      </c>
      <c r="KCY74" s="21" t="s">
        <v>19</v>
      </c>
      <c r="KCZ74" s="21" t="s">
        <v>19</v>
      </c>
      <c r="KDA74" s="21" t="s">
        <v>19</v>
      </c>
      <c r="KDB74" s="21" t="s">
        <v>19</v>
      </c>
      <c r="KDC74" s="21" t="s">
        <v>19</v>
      </c>
      <c r="KDD74" s="21" t="s">
        <v>19</v>
      </c>
      <c r="KDE74" s="21" t="s">
        <v>19</v>
      </c>
      <c r="KDF74" s="21" t="s">
        <v>19</v>
      </c>
      <c r="KDG74" s="21" t="s">
        <v>19</v>
      </c>
      <c r="KDH74" s="21" t="s">
        <v>19</v>
      </c>
      <c r="KDI74" s="21" t="s">
        <v>19</v>
      </c>
      <c r="KDJ74" s="21" t="s">
        <v>19</v>
      </c>
      <c r="KDK74" s="21" t="s">
        <v>19</v>
      </c>
      <c r="KDL74" s="21" t="s">
        <v>19</v>
      </c>
      <c r="KDM74" s="21" t="s">
        <v>19</v>
      </c>
      <c r="KDN74" s="21" t="s">
        <v>19</v>
      </c>
      <c r="KDO74" s="21" t="s">
        <v>19</v>
      </c>
      <c r="KDP74" s="21" t="s">
        <v>19</v>
      </c>
      <c r="KDQ74" s="21" t="s">
        <v>19</v>
      </c>
      <c r="KDR74" s="21" t="s">
        <v>19</v>
      </c>
      <c r="KDS74" s="21" t="s">
        <v>19</v>
      </c>
      <c r="KDT74" s="21" t="s">
        <v>19</v>
      </c>
      <c r="KDU74" s="21" t="s">
        <v>19</v>
      </c>
      <c r="KDV74" s="21" t="s">
        <v>19</v>
      </c>
      <c r="KDW74" s="21" t="s">
        <v>19</v>
      </c>
      <c r="KDX74" s="21" t="s">
        <v>19</v>
      </c>
      <c r="KDY74" s="21" t="s">
        <v>19</v>
      </c>
      <c r="KDZ74" s="21" t="s">
        <v>19</v>
      </c>
      <c r="KEA74" s="21" t="s">
        <v>19</v>
      </c>
      <c r="KEB74" s="21" t="s">
        <v>19</v>
      </c>
      <c r="KEC74" s="21" t="s">
        <v>19</v>
      </c>
      <c r="KED74" s="21" t="s">
        <v>19</v>
      </c>
      <c r="KEE74" s="21" t="s">
        <v>19</v>
      </c>
      <c r="KEF74" s="21" t="s">
        <v>19</v>
      </c>
      <c r="KEG74" s="21" t="s">
        <v>19</v>
      </c>
      <c r="KEH74" s="21" t="s">
        <v>19</v>
      </c>
      <c r="KEI74" s="21" t="s">
        <v>19</v>
      </c>
      <c r="KEJ74" s="21" t="s">
        <v>19</v>
      </c>
      <c r="KEK74" s="21" t="s">
        <v>19</v>
      </c>
      <c r="KEL74" s="21" t="s">
        <v>19</v>
      </c>
      <c r="KEM74" s="21" t="s">
        <v>19</v>
      </c>
      <c r="KEN74" s="21" t="s">
        <v>19</v>
      </c>
      <c r="KEO74" s="21" t="s">
        <v>19</v>
      </c>
      <c r="KEP74" s="21" t="s">
        <v>19</v>
      </c>
      <c r="KEQ74" s="21" t="s">
        <v>19</v>
      </c>
      <c r="KER74" s="21" t="s">
        <v>19</v>
      </c>
      <c r="KES74" s="21" t="s">
        <v>19</v>
      </c>
      <c r="KET74" s="21" t="s">
        <v>19</v>
      </c>
      <c r="KEU74" s="21" t="s">
        <v>19</v>
      </c>
      <c r="KEV74" s="21" t="s">
        <v>19</v>
      </c>
      <c r="KEW74" s="21" t="s">
        <v>19</v>
      </c>
      <c r="KEX74" s="21" t="s">
        <v>19</v>
      </c>
      <c r="KEY74" s="21" t="s">
        <v>19</v>
      </c>
      <c r="KEZ74" s="21" t="s">
        <v>19</v>
      </c>
      <c r="KFA74" s="21" t="s">
        <v>19</v>
      </c>
      <c r="KFB74" s="21" t="s">
        <v>19</v>
      </c>
      <c r="KFC74" s="21" t="s">
        <v>19</v>
      </c>
      <c r="KFD74" s="21" t="s">
        <v>19</v>
      </c>
      <c r="KFE74" s="21" t="s">
        <v>19</v>
      </c>
      <c r="KFF74" s="21" t="s">
        <v>19</v>
      </c>
      <c r="KFG74" s="21" t="s">
        <v>19</v>
      </c>
      <c r="KFH74" s="21" t="s">
        <v>19</v>
      </c>
      <c r="KFI74" s="21" t="s">
        <v>19</v>
      </c>
      <c r="KFJ74" s="21" t="s">
        <v>19</v>
      </c>
      <c r="KFK74" s="21" t="s">
        <v>19</v>
      </c>
      <c r="KFL74" s="21" t="s">
        <v>19</v>
      </c>
      <c r="KFM74" s="21" t="s">
        <v>19</v>
      </c>
      <c r="KFN74" s="21" t="s">
        <v>19</v>
      </c>
      <c r="KFO74" s="21" t="s">
        <v>19</v>
      </c>
      <c r="KFP74" s="21" t="s">
        <v>19</v>
      </c>
      <c r="KFQ74" s="21" t="s">
        <v>19</v>
      </c>
      <c r="KFR74" s="21" t="s">
        <v>19</v>
      </c>
      <c r="KFS74" s="21" t="s">
        <v>19</v>
      </c>
      <c r="KFT74" s="21" t="s">
        <v>19</v>
      </c>
      <c r="KFU74" s="21" t="s">
        <v>19</v>
      </c>
      <c r="KFV74" s="21" t="s">
        <v>19</v>
      </c>
      <c r="KFW74" s="21" t="s">
        <v>19</v>
      </c>
      <c r="KFX74" s="21" t="s">
        <v>19</v>
      </c>
      <c r="KFY74" s="21" t="s">
        <v>19</v>
      </c>
      <c r="KFZ74" s="21" t="s">
        <v>19</v>
      </c>
      <c r="KGA74" s="21" t="s">
        <v>19</v>
      </c>
      <c r="KGB74" s="21" t="s">
        <v>19</v>
      </c>
      <c r="KGC74" s="21" t="s">
        <v>19</v>
      </c>
      <c r="KGD74" s="21" t="s">
        <v>19</v>
      </c>
      <c r="KGE74" s="21" t="s">
        <v>19</v>
      </c>
      <c r="KGF74" s="21" t="s">
        <v>19</v>
      </c>
      <c r="KGG74" s="21" t="s">
        <v>19</v>
      </c>
      <c r="KGH74" s="21" t="s">
        <v>19</v>
      </c>
      <c r="KGI74" s="21" t="s">
        <v>19</v>
      </c>
      <c r="KGJ74" s="21" t="s">
        <v>19</v>
      </c>
      <c r="KGK74" s="21" t="s">
        <v>19</v>
      </c>
      <c r="KGL74" s="21" t="s">
        <v>19</v>
      </c>
      <c r="KGM74" s="21" t="s">
        <v>19</v>
      </c>
      <c r="KGN74" s="21" t="s">
        <v>19</v>
      </c>
      <c r="KGO74" s="21" t="s">
        <v>19</v>
      </c>
      <c r="KGP74" s="21" t="s">
        <v>19</v>
      </c>
      <c r="KGQ74" s="21" t="s">
        <v>19</v>
      </c>
      <c r="KGR74" s="21" t="s">
        <v>19</v>
      </c>
      <c r="KGS74" s="21" t="s">
        <v>19</v>
      </c>
      <c r="KGT74" s="21" t="s">
        <v>19</v>
      </c>
      <c r="KGU74" s="21" t="s">
        <v>19</v>
      </c>
      <c r="KGV74" s="21" t="s">
        <v>19</v>
      </c>
      <c r="KGW74" s="21" t="s">
        <v>19</v>
      </c>
      <c r="KGX74" s="21" t="s">
        <v>19</v>
      </c>
      <c r="KGY74" s="21" t="s">
        <v>19</v>
      </c>
      <c r="KGZ74" s="21" t="s">
        <v>19</v>
      </c>
      <c r="KHA74" s="21" t="s">
        <v>19</v>
      </c>
      <c r="KHB74" s="21" t="s">
        <v>19</v>
      </c>
      <c r="KHC74" s="21" t="s">
        <v>19</v>
      </c>
      <c r="KHD74" s="21" t="s">
        <v>19</v>
      </c>
      <c r="KHE74" s="21" t="s">
        <v>19</v>
      </c>
      <c r="KHF74" s="21" t="s">
        <v>19</v>
      </c>
      <c r="KHG74" s="21" t="s">
        <v>19</v>
      </c>
      <c r="KHH74" s="21" t="s">
        <v>19</v>
      </c>
      <c r="KHI74" s="21" t="s">
        <v>19</v>
      </c>
      <c r="KHJ74" s="21" t="s">
        <v>19</v>
      </c>
      <c r="KHK74" s="21" t="s">
        <v>19</v>
      </c>
      <c r="KHL74" s="21" t="s">
        <v>19</v>
      </c>
      <c r="KHM74" s="21" t="s">
        <v>19</v>
      </c>
      <c r="KHN74" s="21" t="s">
        <v>19</v>
      </c>
      <c r="KHO74" s="21" t="s">
        <v>19</v>
      </c>
      <c r="KHP74" s="21" t="s">
        <v>19</v>
      </c>
      <c r="KHQ74" s="21" t="s">
        <v>19</v>
      </c>
      <c r="KHR74" s="21" t="s">
        <v>19</v>
      </c>
      <c r="KHS74" s="21" t="s">
        <v>19</v>
      </c>
      <c r="KHT74" s="21" t="s">
        <v>19</v>
      </c>
      <c r="KHU74" s="21" t="s">
        <v>19</v>
      </c>
      <c r="KHV74" s="21" t="s">
        <v>19</v>
      </c>
      <c r="KHW74" s="21" t="s">
        <v>19</v>
      </c>
      <c r="KHX74" s="21" t="s">
        <v>19</v>
      </c>
      <c r="KHY74" s="21" t="s">
        <v>19</v>
      </c>
      <c r="KHZ74" s="21" t="s">
        <v>19</v>
      </c>
      <c r="KIA74" s="21" t="s">
        <v>19</v>
      </c>
      <c r="KIB74" s="21" t="s">
        <v>19</v>
      </c>
      <c r="KIC74" s="21" t="s">
        <v>19</v>
      </c>
      <c r="KID74" s="21" t="s">
        <v>19</v>
      </c>
      <c r="KIE74" s="21" t="s">
        <v>19</v>
      </c>
      <c r="KIF74" s="21" t="s">
        <v>19</v>
      </c>
      <c r="KIG74" s="21" t="s">
        <v>19</v>
      </c>
      <c r="KIH74" s="21" t="s">
        <v>19</v>
      </c>
      <c r="KII74" s="21" t="s">
        <v>19</v>
      </c>
      <c r="KIJ74" s="21" t="s">
        <v>19</v>
      </c>
      <c r="KIK74" s="21" t="s">
        <v>19</v>
      </c>
      <c r="KIL74" s="21" t="s">
        <v>19</v>
      </c>
      <c r="KIM74" s="21" t="s">
        <v>19</v>
      </c>
      <c r="KIN74" s="21" t="s">
        <v>19</v>
      </c>
      <c r="KIO74" s="21" t="s">
        <v>19</v>
      </c>
      <c r="KIP74" s="21" t="s">
        <v>19</v>
      </c>
      <c r="KIQ74" s="21" t="s">
        <v>19</v>
      </c>
      <c r="KIR74" s="21" t="s">
        <v>19</v>
      </c>
      <c r="KIS74" s="21" t="s">
        <v>19</v>
      </c>
      <c r="KIT74" s="21" t="s">
        <v>19</v>
      </c>
      <c r="KIU74" s="21" t="s">
        <v>19</v>
      </c>
      <c r="KIV74" s="21" t="s">
        <v>19</v>
      </c>
      <c r="KIW74" s="21" t="s">
        <v>19</v>
      </c>
      <c r="KIX74" s="21" t="s">
        <v>19</v>
      </c>
      <c r="KIY74" s="21" t="s">
        <v>19</v>
      </c>
      <c r="KIZ74" s="21" t="s">
        <v>19</v>
      </c>
      <c r="KJA74" s="21" t="s">
        <v>19</v>
      </c>
      <c r="KJB74" s="21" t="s">
        <v>19</v>
      </c>
      <c r="KJC74" s="21" t="s">
        <v>19</v>
      </c>
      <c r="KJD74" s="21" t="s">
        <v>19</v>
      </c>
      <c r="KJE74" s="21" t="s">
        <v>19</v>
      </c>
      <c r="KJF74" s="21" t="s">
        <v>19</v>
      </c>
      <c r="KJG74" s="21" t="s">
        <v>19</v>
      </c>
      <c r="KJH74" s="21" t="s">
        <v>19</v>
      </c>
      <c r="KJI74" s="21" t="s">
        <v>19</v>
      </c>
      <c r="KJJ74" s="21" t="s">
        <v>19</v>
      </c>
      <c r="KJK74" s="21" t="s">
        <v>19</v>
      </c>
      <c r="KJL74" s="21" t="s">
        <v>19</v>
      </c>
      <c r="KJM74" s="21" t="s">
        <v>19</v>
      </c>
      <c r="KJN74" s="21" t="s">
        <v>19</v>
      </c>
      <c r="KJO74" s="21" t="s">
        <v>19</v>
      </c>
      <c r="KJP74" s="21" t="s">
        <v>19</v>
      </c>
      <c r="KJQ74" s="21" t="s">
        <v>19</v>
      </c>
      <c r="KJR74" s="21" t="s">
        <v>19</v>
      </c>
      <c r="KJS74" s="21" t="s">
        <v>19</v>
      </c>
      <c r="KJT74" s="21" t="s">
        <v>19</v>
      </c>
      <c r="KJU74" s="21" t="s">
        <v>19</v>
      </c>
      <c r="KJV74" s="21" t="s">
        <v>19</v>
      </c>
      <c r="KJW74" s="21" t="s">
        <v>19</v>
      </c>
      <c r="KJX74" s="21" t="s">
        <v>19</v>
      </c>
      <c r="KJY74" s="21" t="s">
        <v>19</v>
      </c>
      <c r="KJZ74" s="21" t="s">
        <v>19</v>
      </c>
      <c r="KKA74" s="21" t="s">
        <v>19</v>
      </c>
      <c r="KKB74" s="21" t="s">
        <v>19</v>
      </c>
      <c r="KKC74" s="21" t="s">
        <v>19</v>
      </c>
      <c r="KKD74" s="21" t="s">
        <v>19</v>
      </c>
      <c r="KKE74" s="21" t="s">
        <v>19</v>
      </c>
      <c r="KKF74" s="21" t="s">
        <v>19</v>
      </c>
      <c r="KKG74" s="21" t="s">
        <v>19</v>
      </c>
      <c r="KKH74" s="21" t="s">
        <v>19</v>
      </c>
      <c r="KKI74" s="21" t="s">
        <v>19</v>
      </c>
      <c r="KKJ74" s="21" t="s">
        <v>19</v>
      </c>
      <c r="KKK74" s="21" t="s">
        <v>19</v>
      </c>
      <c r="KKL74" s="21" t="s">
        <v>19</v>
      </c>
      <c r="KKM74" s="21" t="s">
        <v>19</v>
      </c>
      <c r="KKN74" s="21" t="s">
        <v>19</v>
      </c>
      <c r="KKO74" s="21" t="s">
        <v>19</v>
      </c>
      <c r="KKP74" s="21" t="s">
        <v>19</v>
      </c>
      <c r="KKQ74" s="21" t="s">
        <v>19</v>
      </c>
      <c r="KKR74" s="21" t="s">
        <v>19</v>
      </c>
      <c r="KKS74" s="21" t="s">
        <v>19</v>
      </c>
      <c r="KKT74" s="21" t="s">
        <v>19</v>
      </c>
      <c r="KKU74" s="21" t="s">
        <v>19</v>
      </c>
      <c r="KKV74" s="21" t="s">
        <v>19</v>
      </c>
      <c r="KKW74" s="21" t="s">
        <v>19</v>
      </c>
      <c r="KKX74" s="21" t="s">
        <v>19</v>
      </c>
      <c r="KKY74" s="21" t="s">
        <v>19</v>
      </c>
      <c r="KKZ74" s="21" t="s">
        <v>19</v>
      </c>
      <c r="KLA74" s="21" t="s">
        <v>19</v>
      </c>
      <c r="KLB74" s="21" t="s">
        <v>19</v>
      </c>
      <c r="KLC74" s="21" t="s">
        <v>19</v>
      </c>
      <c r="KLD74" s="21" t="s">
        <v>19</v>
      </c>
      <c r="KLE74" s="21" t="s">
        <v>19</v>
      </c>
      <c r="KLF74" s="21" t="s">
        <v>19</v>
      </c>
      <c r="KLG74" s="21" t="s">
        <v>19</v>
      </c>
      <c r="KLH74" s="21" t="s">
        <v>19</v>
      </c>
      <c r="KLI74" s="21" t="s">
        <v>19</v>
      </c>
      <c r="KLJ74" s="21" t="s">
        <v>19</v>
      </c>
      <c r="KLK74" s="21" t="s">
        <v>19</v>
      </c>
      <c r="KLL74" s="21" t="s">
        <v>19</v>
      </c>
      <c r="KLM74" s="21" t="s">
        <v>19</v>
      </c>
      <c r="KLN74" s="21" t="s">
        <v>19</v>
      </c>
      <c r="KLO74" s="21" t="s">
        <v>19</v>
      </c>
      <c r="KLP74" s="21" t="s">
        <v>19</v>
      </c>
      <c r="KLQ74" s="21" t="s">
        <v>19</v>
      </c>
      <c r="KLR74" s="21" t="s">
        <v>19</v>
      </c>
      <c r="KLS74" s="21" t="s">
        <v>19</v>
      </c>
      <c r="KLT74" s="21" t="s">
        <v>19</v>
      </c>
      <c r="KLU74" s="21" t="s">
        <v>19</v>
      </c>
      <c r="KLV74" s="21" t="s">
        <v>19</v>
      </c>
      <c r="KLW74" s="21" t="s">
        <v>19</v>
      </c>
      <c r="KLX74" s="21" t="s">
        <v>19</v>
      </c>
      <c r="KLY74" s="21" t="s">
        <v>19</v>
      </c>
      <c r="KLZ74" s="21" t="s">
        <v>19</v>
      </c>
      <c r="KMA74" s="21" t="s">
        <v>19</v>
      </c>
      <c r="KMB74" s="21" t="s">
        <v>19</v>
      </c>
      <c r="KMC74" s="21" t="s">
        <v>19</v>
      </c>
      <c r="KMD74" s="21" t="s">
        <v>19</v>
      </c>
      <c r="KME74" s="21" t="s">
        <v>19</v>
      </c>
      <c r="KMF74" s="21" t="s">
        <v>19</v>
      </c>
      <c r="KMG74" s="21" t="s">
        <v>19</v>
      </c>
      <c r="KMH74" s="21" t="s">
        <v>19</v>
      </c>
      <c r="KMI74" s="21" t="s">
        <v>19</v>
      </c>
      <c r="KMJ74" s="21" t="s">
        <v>19</v>
      </c>
      <c r="KMK74" s="21" t="s">
        <v>19</v>
      </c>
      <c r="KML74" s="21" t="s">
        <v>19</v>
      </c>
      <c r="KMM74" s="21" t="s">
        <v>19</v>
      </c>
      <c r="KMN74" s="21" t="s">
        <v>19</v>
      </c>
      <c r="KMO74" s="21" t="s">
        <v>19</v>
      </c>
      <c r="KMP74" s="21" t="s">
        <v>19</v>
      </c>
      <c r="KMQ74" s="21" t="s">
        <v>19</v>
      </c>
      <c r="KMR74" s="21" t="s">
        <v>19</v>
      </c>
      <c r="KMS74" s="21" t="s">
        <v>19</v>
      </c>
      <c r="KMT74" s="21" t="s">
        <v>19</v>
      </c>
      <c r="KMU74" s="21" t="s">
        <v>19</v>
      </c>
      <c r="KMV74" s="21" t="s">
        <v>19</v>
      </c>
      <c r="KMW74" s="21" t="s">
        <v>19</v>
      </c>
      <c r="KMX74" s="21" t="s">
        <v>19</v>
      </c>
      <c r="KMY74" s="21" t="s">
        <v>19</v>
      </c>
      <c r="KMZ74" s="21" t="s">
        <v>19</v>
      </c>
      <c r="KNA74" s="21" t="s">
        <v>19</v>
      </c>
      <c r="KNB74" s="21" t="s">
        <v>19</v>
      </c>
      <c r="KNC74" s="21" t="s">
        <v>19</v>
      </c>
      <c r="KND74" s="21" t="s">
        <v>19</v>
      </c>
      <c r="KNE74" s="21" t="s">
        <v>19</v>
      </c>
      <c r="KNF74" s="21" t="s">
        <v>19</v>
      </c>
      <c r="KNG74" s="21" t="s">
        <v>19</v>
      </c>
      <c r="KNH74" s="21" t="s">
        <v>19</v>
      </c>
      <c r="KNI74" s="21" t="s">
        <v>19</v>
      </c>
      <c r="KNJ74" s="21" t="s">
        <v>19</v>
      </c>
      <c r="KNK74" s="21" t="s">
        <v>19</v>
      </c>
      <c r="KNL74" s="21" t="s">
        <v>19</v>
      </c>
      <c r="KNM74" s="21" t="s">
        <v>19</v>
      </c>
      <c r="KNN74" s="21" t="s">
        <v>19</v>
      </c>
      <c r="KNO74" s="21" t="s">
        <v>19</v>
      </c>
      <c r="KNP74" s="21" t="s">
        <v>19</v>
      </c>
      <c r="KNQ74" s="21" t="s">
        <v>19</v>
      </c>
      <c r="KNR74" s="21" t="s">
        <v>19</v>
      </c>
      <c r="KNS74" s="21" t="s">
        <v>19</v>
      </c>
      <c r="KNT74" s="21" t="s">
        <v>19</v>
      </c>
      <c r="KNU74" s="21" t="s">
        <v>19</v>
      </c>
      <c r="KNV74" s="21" t="s">
        <v>19</v>
      </c>
      <c r="KNW74" s="21" t="s">
        <v>19</v>
      </c>
      <c r="KNX74" s="21" t="s">
        <v>19</v>
      </c>
      <c r="KNY74" s="21" t="s">
        <v>19</v>
      </c>
      <c r="KNZ74" s="21" t="s">
        <v>19</v>
      </c>
      <c r="KOA74" s="21" t="s">
        <v>19</v>
      </c>
      <c r="KOB74" s="21" t="s">
        <v>19</v>
      </c>
      <c r="KOC74" s="21" t="s">
        <v>19</v>
      </c>
      <c r="KOD74" s="21" t="s">
        <v>19</v>
      </c>
      <c r="KOE74" s="21" t="s">
        <v>19</v>
      </c>
      <c r="KOF74" s="21" t="s">
        <v>19</v>
      </c>
      <c r="KOG74" s="21" t="s">
        <v>19</v>
      </c>
      <c r="KOH74" s="21" t="s">
        <v>19</v>
      </c>
      <c r="KOI74" s="21" t="s">
        <v>19</v>
      </c>
      <c r="KOJ74" s="21" t="s">
        <v>19</v>
      </c>
      <c r="KOK74" s="21" t="s">
        <v>19</v>
      </c>
      <c r="KOL74" s="21" t="s">
        <v>19</v>
      </c>
      <c r="KOM74" s="21" t="s">
        <v>19</v>
      </c>
      <c r="KON74" s="21" t="s">
        <v>19</v>
      </c>
      <c r="KOO74" s="21" t="s">
        <v>19</v>
      </c>
      <c r="KOP74" s="21" t="s">
        <v>19</v>
      </c>
      <c r="KOQ74" s="21" t="s">
        <v>19</v>
      </c>
      <c r="KOR74" s="21" t="s">
        <v>19</v>
      </c>
      <c r="KOS74" s="21" t="s">
        <v>19</v>
      </c>
      <c r="KOT74" s="21" t="s">
        <v>19</v>
      </c>
      <c r="KOU74" s="21" t="s">
        <v>19</v>
      </c>
      <c r="KOV74" s="21" t="s">
        <v>19</v>
      </c>
      <c r="KOW74" s="21" t="s">
        <v>19</v>
      </c>
      <c r="KOX74" s="21" t="s">
        <v>19</v>
      </c>
      <c r="KOY74" s="21" t="s">
        <v>19</v>
      </c>
      <c r="KOZ74" s="21" t="s">
        <v>19</v>
      </c>
      <c r="KPA74" s="21" t="s">
        <v>19</v>
      </c>
      <c r="KPB74" s="21" t="s">
        <v>19</v>
      </c>
      <c r="KPC74" s="21" t="s">
        <v>19</v>
      </c>
      <c r="KPD74" s="21" t="s">
        <v>19</v>
      </c>
      <c r="KPE74" s="21" t="s">
        <v>19</v>
      </c>
      <c r="KPF74" s="21" t="s">
        <v>19</v>
      </c>
      <c r="KPG74" s="21" t="s">
        <v>19</v>
      </c>
      <c r="KPH74" s="21" t="s">
        <v>19</v>
      </c>
      <c r="KPI74" s="21" t="s">
        <v>19</v>
      </c>
      <c r="KPJ74" s="21" t="s">
        <v>19</v>
      </c>
      <c r="KPK74" s="21" t="s">
        <v>19</v>
      </c>
      <c r="KPL74" s="21" t="s">
        <v>19</v>
      </c>
      <c r="KPM74" s="21" t="s">
        <v>19</v>
      </c>
      <c r="KPN74" s="21" t="s">
        <v>19</v>
      </c>
      <c r="KPO74" s="21" t="s">
        <v>19</v>
      </c>
      <c r="KPP74" s="21" t="s">
        <v>19</v>
      </c>
      <c r="KPQ74" s="21" t="s">
        <v>19</v>
      </c>
      <c r="KPR74" s="21" t="s">
        <v>19</v>
      </c>
      <c r="KPS74" s="21" t="s">
        <v>19</v>
      </c>
      <c r="KPT74" s="21" t="s">
        <v>19</v>
      </c>
      <c r="KPU74" s="21" t="s">
        <v>19</v>
      </c>
      <c r="KPV74" s="21" t="s">
        <v>19</v>
      </c>
      <c r="KPW74" s="21" t="s">
        <v>19</v>
      </c>
      <c r="KPX74" s="21" t="s">
        <v>19</v>
      </c>
      <c r="KPY74" s="21" t="s">
        <v>19</v>
      </c>
      <c r="KPZ74" s="21" t="s">
        <v>19</v>
      </c>
      <c r="KQA74" s="21" t="s">
        <v>19</v>
      </c>
      <c r="KQB74" s="21" t="s">
        <v>19</v>
      </c>
      <c r="KQC74" s="21" t="s">
        <v>19</v>
      </c>
      <c r="KQD74" s="21" t="s">
        <v>19</v>
      </c>
      <c r="KQE74" s="21" t="s">
        <v>19</v>
      </c>
      <c r="KQF74" s="21" t="s">
        <v>19</v>
      </c>
      <c r="KQG74" s="21" t="s">
        <v>19</v>
      </c>
      <c r="KQH74" s="21" t="s">
        <v>19</v>
      </c>
      <c r="KQI74" s="21" t="s">
        <v>19</v>
      </c>
      <c r="KQJ74" s="21" t="s">
        <v>19</v>
      </c>
      <c r="KQK74" s="21" t="s">
        <v>19</v>
      </c>
      <c r="KQL74" s="21" t="s">
        <v>19</v>
      </c>
      <c r="KQM74" s="21" t="s">
        <v>19</v>
      </c>
      <c r="KQN74" s="21" t="s">
        <v>19</v>
      </c>
      <c r="KQO74" s="21" t="s">
        <v>19</v>
      </c>
      <c r="KQP74" s="21" t="s">
        <v>19</v>
      </c>
      <c r="KQQ74" s="21" t="s">
        <v>19</v>
      </c>
      <c r="KQR74" s="21" t="s">
        <v>19</v>
      </c>
      <c r="KQS74" s="21" t="s">
        <v>19</v>
      </c>
      <c r="KQT74" s="21" t="s">
        <v>19</v>
      </c>
      <c r="KQU74" s="21" t="s">
        <v>19</v>
      </c>
      <c r="KQV74" s="21" t="s">
        <v>19</v>
      </c>
      <c r="KQW74" s="21" t="s">
        <v>19</v>
      </c>
      <c r="KQX74" s="21" t="s">
        <v>19</v>
      </c>
      <c r="KQY74" s="21" t="s">
        <v>19</v>
      </c>
      <c r="KQZ74" s="21" t="s">
        <v>19</v>
      </c>
      <c r="KRA74" s="21" t="s">
        <v>19</v>
      </c>
      <c r="KRB74" s="21" t="s">
        <v>19</v>
      </c>
      <c r="KRC74" s="21" t="s">
        <v>19</v>
      </c>
      <c r="KRD74" s="21" t="s">
        <v>19</v>
      </c>
      <c r="KRE74" s="21" t="s">
        <v>19</v>
      </c>
      <c r="KRF74" s="21" t="s">
        <v>19</v>
      </c>
      <c r="KRG74" s="21" t="s">
        <v>19</v>
      </c>
      <c r="KRH74" s="21" t="s">
        <v>19</v>
      </c>
      <c r="KRI74" s="21" t="s">
        <v>19</v>
      </c>
      <c r="KRJ74" s="21" t="s">
        <v>19</v>
      </c>
      <c r="KRK74" s="21" t="s">
        <v>19</v>
      </c>
      <c r="KRL74" s="21" t="s">
        <v>19</v>
      </c>
      <c r="KRM74" s="21" t="s">
        <v>19</v>
      </c>
      <c r="KRN74" s="21" t="s">
        <v>19</v>
      </c>
      <c r="KRO74" s="21" t="s">
        <v>19</v>
      </c>
      <c r="KRP74" s="21" t="s">
        <v>19</v>
      </c>
      <c r="KRQ74" s="21" t="s">
        <v>19</v>
      </c>
      <c r="KRR74" s="21" t="s">
        <v>19</v>
      </c>
      <c r="KRS74" s="21" t="s">
        <v>19</v>
      </c>
      <c r="KRT74" s="21" t="s">
        <v>19</v>
      </c>
      <c r="KRU74" s="21" t="s">
        <v>19</v>
      </c>
      <c r="KRV74" s="21" t="s">
        <v>19</v>
      </c>
      <c r="KRW74" s="21" t="s">
        <v>19</v>
      </c>
      <c r="KRX74" s="21" t="s">
        <v>19</v>
      </c>
      <c r="KRY74" s="21" t="s">
        <v>19</v>
      </c>
      <c r="KRZ74" s="21" t="s">
        <v>19</v>
      </c>
      <c r="KSA74" s="21" t="s">
        <v>19</v>
      </c>
      <c r="KSB74" s="21" t="s">
        <v>19</v>
      </c>
      <c r="KSC74" s="21" t="s">
        <v>19</v>
      </c>
      <c r="KSD74" s="21" t="s">
        <v>19</v>
      </c>
      <c r="KSE74" s="21" t="s">
        <v>19</v>
      </c>
      <c r="KSF74" s="21" t="s">
        <v>19</v>
      </c>
      <c r="KSG74" s="21" t="s">
        <v>19</v>
      </c>
      <c r="KSH74" s="21" t="s">
        <v>19</v>
      </c>
      <c r="KSI74" s="21" t="s">
        <v>19</v>
      </c>
      <c r="KSJ74" s="21" t="s">
        <v>19</v>
      </c>
      <c r="KSK74" s="21" t="s">
        <v>19</v>
      </c>
      <c r="KSL74" s="21" t="s">
        <v>19</v>
      </c>
      <c r="KSM74" s="21" t="s">
        <v>19</v>
      </c>
      <c r="KSN74" s="21" t="s">
        <v>19</v>
      </c>
      <c r="KSO74" s="21" t="s">
        <v>19</v>
      </c>
      <c r="KSP74" s="21" t="s">
        <v>19</v>
      </c>
      <c r="KSQ74" s="21" t="s">
        <v>19</v>
      </c>
      <c r="KSR74" s="21" t="s">
        <v>19</v>
      </c>
      <c r="KSS74" s="21" t="s">
        <v>19</v>
      </c>
      <c r="KST74" s="21" t="s">
        <v>19</v>
      </c>
      <c r="KSU74" s="21" t="s">
        <v>19</v>
      </c>
      <c r="KSV74" s="21" t="s">
        <v>19</v>
      </c>
      <c r="KSW74" s="21" t="s">
        <v>19</v>
      </c>
      <c r="KSX74" s="21" t="s">
        <v>19</v>
      </c>
      <c r="KSY74" s="21" t="s">
        <v>19</v>
      </c>
      <c r="KSZ74" s="21" t="s">
        <v>19</v>
      </c>
      <c r="KTA74" s="21" t="s">
        <v>19</v>
      </c>
      <c r="KTB74" s="21" t="s">
        <v>19</v>
      </c>
      <c r="KTC74" s="21" t="s">
        <v>19</v>
      </c>
      <c r="KTD74" s="21" t="s">
        <v>19</v>
      </c>
      <c r="KTE74" s="21" t="s">
        <v>19</v>
      </c>
      <c r="KTF74" s="21" t="s">
        <v>19</v>
      </c>
      <c r="KTG74" s="21" t="s">
        <v>19</v>
      </c>
      <c r="KTH74" s="21" t="s">
        <v>19</v>
      </c>
      <c r="KTI74" s="21" t="s">
        <v>19</v>
      </c>
      <c r="KTJ74" s="21" t="s">
        <v>19</v>
      </c>
      <c r="KTK74" s="21" t="s">
        <v>19</v>
      </c>
      <c r="KTL74" s="21" t="s">
        <v>19</v>
      </c>
      <c r="KTM74" s="21" t="s">
        <v>19</v>
      </c>
      <c r="KTN74" s="21" t="s">
        <v>19</v>
      </c>
      <c r="KTO74" s="21" t="s">
        <v>19</v>
      </c>
      <c r="KTP74" s="21" t="s">
        <v>19</v>
      </c>
      <c r="KTQ74" s="21" t="s">
        <v>19</v>
      </c>
      <c r="KTR74" s="21" t="s">
        <v>19</v>
      </c>
      <c r="KTS74" s="21" t="s">
        <v>19</v>
      </c>
      <c r="KTT74" s="21" t="s">
        <v>19</v>
      </c>
      <c r="KTU74" s="21" t="s">
        <v>19</v>
      </c>
      <c r="KTV74" s="21" t="s">
        <v>19</v>
      </c>
      <c r="KTW74" s="21" t="s">
        <v>19</v>
      </c>
      <c r="KTX74" s="21" t="s">
        <v>19</v>
      </c>
      <c r="KTY74" s="21" t="s">
        <v>19</v>
      </c>
      <c r="KTZ74" s="21" t="s">
        <v>19</v>
      </c>
      <c r="KUA74" s="21" t="s">
        <v>19</v>
      </c>
      <c r="KUB74" s="21" t="s">
        <v>19</v>
      </c>
      <c r="KUC74" s="21" t="s">
        <v>19</v>
      </c>
      <c r="KUD74" s="21" t="s">
        <v>19</v>
      </c>
      <c r="KUE74" s="21" t="s">
        <v>19</v>
      </c>
      <c r="KUF74" s="21" t="s">
        <v>19</v>
      </c>
      <c r="KUG74" s="21" t="s">
        <v>19</v>
      </c>
      <c r="KUH74" s="21" t="s">
        <v>19</v>
      </c>
      <c r="KUI74" s="21" t="s">
        <v>19</v>
      </c>
      <c r="KUJ74" s="21" t="s">
        <v>19</v>
      </c>
      <c r="KUK74" s="21" t="s">
        <v>19</v>
      </c>
      <c r="KUL74" s="21" t="s">
        <v>19</v>
      </c>
      <c r="KUM74" s="21" t="s">
        <v>19</v>
      </c>
      <c r="KUN74" s="21" t="s">
        <v>19</v>
      </c>
      <c r="KUO74" s="21" t="s">
        <v>19</v>
      </c>
      <c r="KUP74" s="21" t="s">
        <v>19</v>
      </c>
      <c r="KUQ74" s="21" t="s">
        <v>19</v>
      </c>
      <c r="KUR74" s="21" t="s">
        <v>19</v>
      </c>
      <c r="KUS74" s="21" t="s">
        <v>19</v>
      </c>
      <c r="KUT74" s="21" t="s">
        <v>19</v>
      </c>
      <c r="KUU74" s="21" t="s">
        <v>19</v>
      </c>
      <c r="KUV74" s="21" t="s">
        <v>19</v>
      </c>
      <c r="KUW74" s="21" t="s">
        <v>19</v>
      </c>
      <c r="KUX74" s="21" t="s">
        <v>19</v>
      </c>
      <c r="KUY74" s="21" t="s">
        <v>19</v>
      </c>
      <c r="KUZ74" s="21" t="s">
        <v>19</v>
      </c>
      <c r="KVA74" s="21" t="s">
        <v>19</v>
      </c>
      <c r="KVB74" s="21" t="s">
        <v>19</v>
      </c>
      <c r="KVC74" s="21" t="s">
        <v>19</v>
      </c>
      <c r="KVD74" s="21" t="s">
        <v>19</v>
      </c>
      <c r="KVE74" s="21" t="s">
        <v>19</v>
      </c>
      <c r="KVF74" s="21" t="s">
        <v>19</v>
      </c>
      <c r="KVG74" s="21" t="s">
        <v>19</v>
      </c>
      <c r="KVH74" s="21" t="s">
        <v>19</v>
      </c>
      <c r="KVI74" s="21" t="s">
        <v>19</v>
      </c>
      <c r="KVJ74" s="21" t="s">
        <v>19</v>
      </c>
      <c r="KVK74" s="21" t="s">
        <v>19</v>
      </c>
      <c r="KVL74" s="21" t="s">
        <v>19</v>
      </c>
      <c r="KVM74" s="21" t="s">
        <v>19</v>
      </c>
      <c r="KVN74" s="21" t="s">
        <v>19</v>
      </c>
      <c r="KVO74" s="21" t="s">
        <v>19</v>
      </c>
      <c r="KVP74" s="21" t="s">
        <v>19</v>
      </c>
      <c r="KVQ74" s="21" t="s">
        <v>19</v>
      </c>
      <c r="KVR74" s="21" t="s">
        <v>19</v>
      </c>
      <c r="KVS74" s="21" t="s">
        <v>19</v>
      </c>
      <c r="KVT74" s="21" t="s">
        <v>19</v>
      </c>
      <c r="KVU74" s="21" t="s">
        <v>19</v>
      </c>
      <c r="KVV74" s="21" t="s">
        <v>19</v>
      </c>
      <c r="KVW74" s="21" t="s">
        <v>19</v>
      </c>
      <c r="KVX74" s="21" t="s">
        <v>19</v>
      </c>
      <c r="KVY74" s="21" t="s">
        <v>19</v>
      </c>
      <c r="KVZ74" s="21" t="s">
        <v>19</v>
      </c>
      <c r="KWA74" s="21" t="s">
        <v>19</v>
      </c>
      <c r="KWB74" s="21" t="s">
        <v>19</v>
      </c>
      <c r="KWC74" s="21" t="s">
        <v>19</v>
      </c>
      <c r="KWD74" s="21" t="s">
        <v>19</v>
      </c>
      <c r="KWE74" s="21" t="s">
        <v>19</v>
      </c>
      <c r="KWF74" s="21" t="s">
        <v>19</v>
      </c>
      <c r="KWG74" s="21" t="s">
        <v>19</v>
      </c>
      <c r="KWH74" s="21" t="s">
        <v>19</v>
      </c>
      <c r="KWI74" s="21" t="s">
        <v>19</v>
      </c>
      <c r="KWJ74" s="21" t="s">
        <v>19</v>
      </c>
      <c r="KWK74" s="21" t="s">
        <v>19</v>
      </c>
      <c r="KWL74" s="21" t="s">
        <v>19</v>
      </c>
      <c r="KWM74" s="21" t="s">
        <v>19</v>
      </c>
      <c r="KWN74" s="21" t="s">
        <v>19</v>
      </c>
      <c r="KWO74" s="21" t="s">
        <v>19</v>
      </c>
      <c r="KWP74" s="21" t="s">
        <v>19</v>
      </c>
      <c r="KWQ74" s="21" t="s">
        <v>19</v>
      </c>
      <c r="KWR74" s="21" t="s">
        <v>19</v>
      </c>
      <c r="KWS74" s="21" t="s">
        <v>19</v>
      </c>
      <c r="KWT74" s="21" t="s">
        <v>19</v>
      </c>
      <c r="KWU74" s="21" t="s">
        <v>19</v>
      </c>
      <c r="KWV74" s="21" t="s">
        <v>19</v>
      </c>
      <c r="KWW74" s="21" t="s">
        <v>19</v>
      </c>
      <c r="KWX74" s="21" t="s">
        <v>19</v>
      </c>
      <c r="KWY74" s="21" t="s">
        <v>19</v>
      </c>
      <c r="KWZ74" s="21" t="s">
        <v>19</v>
      </c>
      <c r="KXA74" s="21" t="s">
        <v>19</v>
      </c>
      <c r="KXB74" s="21" t="s">
        <v>19</v>
      </c>
      <c r="KXC74" s="21" t="s">
        <v>19</v>
      </c>
      <c r="KXD74" s="21" t="s">
        <v>19</v>
      </c>
      <c r="KXE74" s="21" t="s">
        <v>19</v>
      </c>
      <c r="KXF74" s="21" t="s">
        <v>19</v>
      </c>
      <c r="KXG74" s="21" t="s">
        <v>19</v>
      </c>
      <c r="KXH74" s="21" t="s">
        <v>19</v>
      </c>
      <c r="KXI74" s="21" t="s">
        <v>19</v>
      </c>
      <c r="KXJ74" s="21" t="s">
        <v>19</v>
      </c>
      <c r="KXK74" s="21" t="s">
        <v>19</v>
      </c>
      <c r="KXL74" s="21" t="s">
        <v>19</v>
      </c>
      <c r="KXM74" s="21" t="s">
        <v>19</v>
      </c>
      <c r="KXN74" s="21" t="s">
        <v>19</v>
      </c>
      <c r="KXO74" s="21" t="s">
        <v>19</v>
      </c>
      <c r="KXP74" s="21" t="s">
        <v>19</v>
      </c>
      <c r="KXQ74" s="21" t="s">
        <v>19</v>
      </c>
      <c r="KXR74" s="21" t="s">
        <v>19</v>
      </c>
      <c r="KXS74" s="21" t="s">
        <v>19</v>
      </c>
      <c r="KXT74" s="21" t="s">
        <v>19</v>
      </c>
      <c r="KXU74" s="21" t="s">
        <v>19</v>
      </c>
      <c r="KXV74" s="21" t="s">
        <v>19</v>
      </c>
      <c r="KXW74" s="21" t="s">
        <v>19</v>
      </c>
      <c r="KXX74" s="21" t="s">
        <v>19</v>
      </c>
      <c r="KXY74" s="21" t="s">
        <v>19</v>
      </c>
      <c r="KXZ74" s="21" t="s">
        <v>19</v>
      </c>
      <c r="KYA74" s="21" t="s">
        <v>19</v>
      </c>
      <c r="KYB74" s="21" t="s">
        <v>19</v>
      </c>
      <c r="KYC74" s="21" t="s">
        <v>19</v>
      </c>
      <c r="KYD74" s="21" t="s">
        <v>19</v>
      </c>
      <c r="KYE74" s="21" t="s">
        <v>19</v>
      </c>
      <c r="KYF74" s="21" t="s">
        <v>19</v>
      </c>
      <c r="KYG74" s="21" t="s">
        <v>19</v>
      </c>
      <c r="KYH74" s="21" t="s">
        <v>19</v>
      </c>
      <c r="KYI74" s="21" t="s">
        <v>19</v>
      </c>
      <c r="KYJ74" s="21" t="s">
        <v>19</v>
      </c>
      <c r="KYK74" s="21" t="s">
        <v>19</v>
      </c>
      <c r="KYL74" s="21" t="s">
        <v>19</v>
      </c>
      <c r="KYM74" s="21" t="s">
        <v>19</v>
      </c>
      <c r="KYN74" s="21" t="s">
        <v>19</v>
      </c>
      <c r="KYO74" s="21" t="s">
        <v>19</v>
      </c>
      <c r="KYP74" s="21" t="s">
        <v>19</v>
      </c>
      <c r="KYQ74" s="21" t="s">
        <v>19</v>
      </c>
      <c r="KYR74" s="21" t="s">
        <v>19</v>
      </c>
      <c r="KYS74" s="21" t="s">
        <v>19</v>
      </c>
      <c r="KYT74" s="21" t="s">
        <v>19</v>
      </c>
      <c r="KYU74" s="21" t="s">
        <v>19</v>
      </c>
      <c r="KYV74" s="21" t="s">
        <v>19</v>
      </c>
      <c r="KYW74" s="21" t="s">
        <v>19</v>
      </c>
      <c r="KYX74" s="21" t="s">
        <v>19</v>
      </c>
      <c r="KYY74" s="21" t="s">
        <v>19</v>
      </c>
      <c r="KYZ74" s="21" t="s">
        <v>19</v>
      </c>
      <c r="KZA74" s="21" t="s">
        <v>19</v>
      </c>
      <c r="KZB74" s="21" t="s">
        <v>19</v>
      </c>
      <c r="KZC74" s="21" t="s">
        <v>19</v>
      </c>
      <c r="KZD74" s="21" t="s">
        <v>19</v>
      </c>
      <c r="KZE74" s="21" t="s">
        <v>19</v>
      </c>
      <c r="KZF74" s="21" t="s">
        <v>19</v>
      </c>
      <c r="KZG74" s="21" t="s">
        <v>19</v>
      </c>
      <c r="KZH74" s="21" t="s">
        <v>19</v>
      </c>
      <c r="KZI74" s="21" t="s">
        <v>19</v>
      </c>
      <c r="KZJ74" s="21" t="s">
        <v>19</v>
      </c>
      <c r="KZK74" s="21" t="s">
        <v>19</v>
      </c>
      <c r="KZL74" s="21" t="s">
        <v>19</v>
      </c>
      <c r="KZM74" s="21" t="s">
        <v>19</v>
      </c>
      <c r="KZN74" s="21" t="s">
        <v>19</v>
      </c>
      <c r="KZO74" s="21" t="s">
        <v>19</v>
      </c>
      <c r="KZP74" s="21" t="s">
        <v>19</v>
      </c>
      <c r="KZQ74" s="21" t="s">
        <v>19</v>
      </c>
      <c r="KZR74" s="21" t="s">
        <v>19</v>
      </c>
      <c r="KZS74" s="21" t="s">
        <v>19</v>
      </c>
      <c r="KZT74" s="21" t="s">
        <v>19</v>
      </c>
      <c r="KZU74" s="21" t="s">
        <v>19</v>
      </c>
      <c r="KZV74" s="21" t="s">
        <v>19</v>
      </c>
      <c r="KZW74" s="21" t="s">
        <v>19</v>
      </c>
      <c r="KZX74" s="21" t="s">
        <v>19</v>
      </c>
      <c r="KZY74" s="21" t="s">
        <v>19</v>
      </c>
      <c r="KZZ74" s="21" t="s">
        <v>19</v>
      </c>
      <c r="LAA74" s="21" t="s">
        <v>19</v>
      </c>
      <c r="LAB74" s="21" t="s">
        <v>19</v>
      </c>
      <c r="LAC74" s="21" t="s">
        <v>19</v>
      </c>
      <c r="LAD74" s="21" t="s">
        <v>19</v>
      </c>
      <c r="LAE74" s="21" t="s">
        <v>19</v>
      </c>
      <c r="LAF74" s="21" t="s">
        <v>19</v>
      </c>
      <c r="LAG74" s="21" t="s">
        <v>19</v>
      </c>
      <c r="LAH74" s="21" t="s">
        <v>19</v>
      </c>
      <c r="LAI74" s="21" t="s">
        <v>19</v>
      </c>
      <c r="LAJ74" s="21" t="s">
        <v>19</v>
      </c>
      <c r="LAK74" s="21" t="s">
        <v>19</v>
      </c>
      <c r="LAL74" s="21" t="s">
        <v>19</v>
      </c>
      <c r="LAM74" s="21" t="s">
        <v>19</v>
      </c>
      <c r="LAN74" s="21" t="s">
        <v>19</v>
      </c>
      <c r="LAO74" s="21" t="s">
        <v>19</v>
      </c>
      <c r="LAP74" s="21" t="s">
        <v>19</v>
      </c>
      <c r="LAQ74" s="21" t="s">
        <v>19</v>
      </c>
      <c r="LAR74" s="21" t="s">
        <v>19</v>
      </c>
      <c r="LAS74" s="21" t="s">
        <v>19</v>
      </c>
      <c r="LAT74" s="21" t="s">
        <v>19</v>
      </c>
      <c r="LAU74" s="21" t="s">
        <v>19</v>
      </c>
      <c r="LAV74" s="21" t="s">
        <v>19</v>
      </c>
      <c r="LAW74" s="21" t="s">
        <v>19</v>
      </c>
      <c r="LAX74" s="21" t="s">
        <v>19</v>
      </c>
      <c r="LAY74" s="21" t="s">
        <v>19</v>
      </c>
      <c r="LAZ74" s="21" t="s">
        <v>19</v>
      </c>
      <c r="LBA74" s="21" t="s">
        <v>19</v>
      </c>
      <c r="LBB74" s="21" t="s">
        <v>19</v>
      </c>
      <c r="LBC74" s="21" t="s">
        <v>19</v>
      </c>
      <c r="LBD74" s="21" t="s">
        <v>19</v>
      </c>
      <c r="LBE74" s="21" t="s">
        <v>19</v>
      </c>
      <c r="LBF74" s="21" t="s">
        <v>19</v>
      </c>
      <c r="LBG74" s="21" t="s">
        <v>19</v>
      </c>
      <c r="LBH74" s="21" t="s">
        <v>19</v>
      </c>
      <c r="LBI74" s="21" t="s">
        <v>19</v>
      </c>
      <c r="LBJ74" s="21" t="s">
        <v>19</v>
      </c>
      <c r="LBK74" s="21" t="s">
        <v>19</v>
      </c>
      <c r="LBL74" s="21" t="s">
        <v>19</v>
      </c>
      <c r="LBM74" s="21" t="s">
        <v>19</v>
      </c>
      <c r="LBN74" s="21" t="s">
        <v>19</v>
      </c>
      <c r="LBO74" s="21" t="s">
        <v>19</v>
      </c>
      <c r="LBP74" s="21" t="s">
        <v>19</v>
      </c>
      <c r="LBQ74" s="21" t="s">
        <v>19</v>
      </c>
      <c r="LBR74" s="21" t="s">
        <v>19</v>
      </c>
      <c r="LBS74" s="21" t="s">
        <v>19</v>
      </c>
      <c r="LBT74" s="21" t="s">
        <v>19</v>
      </c>
      <c r="LBU74" s="21" t="s">
        <v>19</v>
      </c>
      <c r="LBV74" s="21" t="s">
        <v>19</v>
      </c>
      <c r="LBW74" s="21" t="s">
        <v>19</v>
      </c>
      <c r="LBX74" s="21" t="s">
        <v>19</v>
      </c>
      <c r="LBY74" s="21" t="s">
        <v>19</v>
      </c>
      <c r="LBZ74" s="21" t="s">
        <v>19</v>
      </c>
      <c r="LCA74" s="21" t="s">
        <v>19</v>
      </c>
      <c r="LCB74" s="21" t="s">
        <v>19</v>
      </c>
      <c r="LCC74" s="21" t="s">
        <v>19</v>
      </c>
      <c r="LCD74" s="21" t="s">
        <v>19</v>
      </c>
      <c r="LCE74" s="21" t="s">
        <v>19</v>
      </c>
      <c r="LCF74" s="21" t="s">
        <v>19</v>
      </c>
      <c r="LCG74" s="21" t="s">
        <v>19</v>
      </c>
      <c r="LCH74" s="21" t="s">
        <v>19</v>
      </c>
      <c r="LCI74" s="21" t="s">
        <v>19</v>
      </c>
      <c r="LCJ74" s="21" t="s">
        <v>19</v>
      </c>
      <c r="LCK74" s="21" t="s">
        <v>19</v>
      </c>
      <c r="LCL74" s="21" t="s">
        <v>19</v>
      </c>
      <c r="LCM74" s="21" t="s">
        <v>19</v>
      </c>
      <c r="LCN74" s="21" t="s">
        <v>19</v>
      </c>
      <c r="LCO74" s="21" t="s">
        <v>19</v>
      </c>
      <c r="LCP74" s="21" t="s">
        <v>19</v>
      </c>
      <c r="LCQ74" s="21" t="s">
        <v>19</v>
      </c>
      <c r="LCR74" s="21" t="s">
        <v>19</v>
      </c>
      <c r="LCS74" s="21" t="s">
        <v>19</v>
      </c>
      <c r="LCT74" s="21" t="s">
        <v>19</v>
      </c>
      <c r="LCU74" s="21" t="s">
        <v>19</v>
      </c>
      <c r="LCV74" s="21" t="s">
        <v>19</v>
      </c>
      <c r="LCW74" s="21" t="s">
        <v>19</v>
      </c>
      <c r="LCX74" s="21" t="s">
        <v>19</v>
      </c>
      <c r="LCY74" s="21" t="s">
        <v>19</v>
      </c>
      <c r="LCZ74" s="21" t="s">
        <v>19</v>
      </c>
      <c r="LDA74" s="21" t="s">
        <v>19</v>
      </c>
      <c r="LDB74" s="21" t="s">
        <v>19</v>
      </c>
      <c r="LDC74" s="21" t="s">
        <v>19</v>
      </c>
      <c r="LDD74" s="21" t="s">
        <v>19</v>
      </c>
      <c r="LDE74" s="21" t="s">
        <v>19</v>
      </c>
      <c r="LDF74" s="21" t="s">
        <v>19</v>
      </c>
      <c r="LDG74" s="21" t="s">
        <v>19</v>
      </c>
      <c r="LDH74" s="21" t="s">
        <v>19</v>
      </c>
      <c r="LDI74" s="21" t="s">
        <v>19</v>
      </c>
      <c r="LDJ74" s="21" t="s">
        <v>19</v>
      </c>
      <c r="LDK74" s="21" t="s">
        <v>19</v>
      </c>
      <c r="LDL74" s="21" t="s">
        <v>19</v>
      </c>
      <c r="LDM74" s="21" t="s">
        <v>19</v>
      </c>
      <c r="LDN74" s="21" t="s">
        <v>19</v>
      </c>
      <c r="LDO74" s="21" t="s">
        <v>19</v>
      </c>
      <c r="LDP74" s="21" t="s">
        <v>19</v>
      </c>
      <c r="LDQ74" s="21" t="s">
        <v>19</v>
      </c>
      <c r="LDR74" s="21" t="s">
        <v>19</v>
      </c>
      <c r="LDS74" s="21" t="s">
        <v>19</v>
      </c>
      <c r="LDT74" s="21" t="s">
        <v>19</v>
      </c>
      <c r="LDU74" s="21" t="s">
        <v>19</v>
      </c>
      <c r="LDV74" s="21" t="s">
        <v>19</v>
      </c>
      <c r="LDW74" s="21" t="s">
        <v>19</v>
      </c>
      <c r="LDX74" s="21" t="s">
        <v>19</v>
      </c>
      <c r="LDY74" s="21" t="s">
        <v>19</v>
      </c>
      <c r="LDZ74" s="21" t="s">
        <v>19</v>
      </c>
      <c r="LEA74" s="21" t="s">
        <v>19</v>
      </c>
      <c r="LEB74" s="21" t="s">
        <v>19</v>
      </c>
      <c r="LEC74" s="21" t="s">
        <v>19</v>
      </c>
      <c r="LED74" s="21" t="s">
        <v>19</v>
      </c>
      <c r="LEE74" s="21" t="s">
        <v>19</v>
      </c>
      <c r="LEF74" s="21" t="s">
        <v>19</v>
      </c>
      <c r="LEG74" s="21" t="s">
        <v>19</v>
      </c>
      <c r="LEH74" s="21" t="s">
        <v>19</v>
      </c>
      <c r="LEI74" s="21" t="s">
        <v>19</v>
      </c>
      <c r="LEJ74" s="21" t="s">
        <v>19</v>
      </c>
      <c r="LEK74" s="21" t="s">
        <v>19</v>
      </c>
      <c r="LEL74" s="21" t="s">
        <v>19</v>
      </c>
      <c r="LEM74" s="21" t="s">
        <v>19</v>
      </c>
      <c r="LEN74" s="21" t="s">
        <v>19</v>
      </c>
      <c r="LEO74" s="21" t="s">
        <v>19</v>
      </c>
      <c r="LEP74" s="21" t="s">
        <v>19</v>
      </c>
      <c r="LEQ74" s="21" t="s">
        <v>19</v>
      </c>
      <c r="LER74" s="21" t="s">
        <v>19</v>
      </c>
      <c r="LES74" s="21" t="s">
        <v>19</v>
      </c>
      <c r="LET74" s="21" t="s">
        <v>19</v>
      </c>
      <c r="LEU74" s="21" t="s">
        <v>19</v>
      </c>
      <c r="LEV74" s="21" t="s">
        <v>19</v>
      </c>
      <c r="LEW74" s="21" t="s">
        <v>19</v>
      </c>
      <c r="LEX74" s="21" t="s">
        <v>19</v>
      </c>
      <c r="LEY74" s="21" t="s">
        <v>19</v>
      </c>
      <c r="LEZ74" s="21" t="s">
        <v>19</v>
      </c>
      <c r="LFA74" s="21" t="s">
        <v>19</v>
      </c>
      <c r="LFB74" s="21" t="s">
        <v>19</v>
      </c>
      <c r="LFC74" s="21" t="s">
        <v>19</v>
      </c>
      <c r="LFD74" s="21" t="s">
        <v>19</v>
      </c>
      <c r="LFE74" s="21" t="s">
        <v>19</v>
      </c>
      <c r="LFF74" s="21" t="s">
        <v>19</v>
      </c>
      <c r="LFG74" s="21" t="s">
        <v>19</v>
      </c>
      <c r="LFH74" s="21" t="s">
        <v>19</v>
      </c>
      <c r="LFI74" s="21" t="s">
        <v>19</v>
      </c>
      <c r="LFJ74" s="21" t="s">
        <v>19</v>
      </c>
      <c r="LFK74" s="21" t="s">
        <v>19</v>
      </c>
      <c r="LFL74" s="21" t="s">
        <v>19</v>
      </c>
      <c r="LFM74" s="21" t="s">
        <v>19</v>
      </c>
      <c r="LFN74" s="21" t="s">
        <v>19</v>
      </c>
      <c r="LFO74" s="21" t="s">
        <v>19</v>
      </c>
      <c r="LFP74" s="21" t="s">
        <v>19</v>
      </c>
      <c r="LFQ74" s="21" t="s">
        <v>19</v>
      </c>
      <c r="LFR74" s="21" t="s">
        <v>19</v>
      </c>
      <c r="LFS74" s="21" t="s">
        <v>19</v>
      </c>
      <c r="LFT74" s="21" t="s">
        <v>19</v>
      </c>
      <c r="LFU74" s="21" t="s">
        <v>19</v>
      </c>
      <c r="LFV74" s="21" t="s">
        <v>19</v>
      </c>
      <c r="LFW74" s="21" t="s">
        <v>19</v>
      </c>
      <c r="LFX74" s="21" t="s">
        <v>19</v>
      </c>
      <c r="LFY74" s="21" t="s">
        <v>19</v>
      </c>
      <c r="LFZ74" s="21" t="s">
        <v>19</v>
      </c>
      <c r="LGA74" s="21" t="s">
        <v>19</v>
      </c>
      <c r="LGB74" s="21" t="s">
        <v>19</v>
      </c>
      <c r="LGC74" s="21" t="s">
        <v>19</v>
      </c>
      <c r="LGD74" s="21" t="s">
        <v>19</v>
      </c>
      <c r="LGE74" s="21" t="s">
        <v>19</v>
      </c>
      <c r="LGF74" s="21" t="s">
        <v>19</v>
      </c>
      <c r="LGG74" s="21" t="s">
        <v>19</v>
      </c>
      <c r="LGH74" s="21" t="s">
        <v>19</v>
      </c>
      <c r="LGI74" s="21" t="s">
        <v>19</v>
      </c>
      <c r="LGJ74" s="21" t="s">
        <v>19</v>
      </c>
      <c r="LGK74" s="21" t="s">
        <v>19</v>
      </c>
      <c r="LGL74" s="21" t="s">
        <v>19</v>
      </c>
      <c r="LGM74" s="21" t="s">
        <v>19</v>
      </c>
      <c r="LGN74" s="21" t="s">
        <v>19</v>
      </c>
      <c r="LGO74" s="21" t="s">
        <v>19</v>
      </c>
      <c r="LGP74" s="21" t="s">
        <v>19</v>
      </c>
      <c r="LGQ74" s="21" t="s">
        <v>19</v>
      </c>
      <c r="LGR74" s="21" t="s">
        <v>19</v>
      </c>
      <c r="LGS74" s="21" t="s">
        <v>19</v>
      </c>
      <c r="LGT74" s="21" t="s">
        <v>19</v>
      </c>
      <c r="LGU74" s="21" t="s">
        <v>19</v>
      </c>
      <c r="LGV74" s="21" t="s">
        <v>19</v>
      </c>
      <c r="LGW74" s="21" t="s">
        <v>19</v>
      </c>
      <c r="LGX74" s="21" t="s">
        <v>19</v>
      </c>
      <c r="LGY74" s="21" t="s">
        <v>19</v>
      </c>
      <c r="LGZ74" s="21" t="s">
        <v>19</v>
      </c>
      <c r="LHA74" s="21" t="s">
        <v>19</v>
      </c>
      <c r="LHB74" s="21" t="s">
        <v>19</v>
      </c>
      <c r="LHC74" s="21" t="s">
        <v>19</v>
      </c>
      <c r="LHD74" s="21" t="s">
        <v>19</v>
      </c>
      <c r="LHE74" s="21" t="s">
        <v>19</v>
      </c>
      <c r="LHF74" s="21" t="s">
        <v>19</v>
      </c>
      <c r="LHG74" s="21" t="s">
        <v>19</v>
      </c>
      <c r="LHH74" s="21" t="s">
        <v>19</v>
      </c>
      <c r="LHI74" s="21" t="s">
        <v>19</v>
      </c>
      <c r="LHJ74" s="21" t="s">
        <v>19</v>
      </c>
      <c r="LHK74" s="21" t="s">
        <v>19</v>
      </c>
      <c r="LHL74" s="21" t="s">
        <v>19</v>
      </c>
      <c r="LHM74" s="21" t="s">
        <v>19</v>
      </c>
      <c r="LHN74" s="21" t="s">
        <v>19</v>
      </c>
      <c r="LHO74" s="21" t="s">
        <v>19</v>
      </c>
      <c r="LHP74" s="21" t="s">
        <v>19</v>
      </c>
      <c r="LHQ74" s="21" t="s">
        <v>19</v>
      </c>
      <c r="LHR74" s="21" t="s">
        <v>19</v>
      </c>
      <c r="LHS74" s="21" t="s">
        <v>19</v>
      </c>
      <c r="LHT74" s="21" t="s">
        <v>19</v>
      </c>
      <c r="LHU74" s="21" t="s">
        <v>19</v>
      </c>
      <c r="LHV74" s="21" t="s">
        <v>19</v>
      </c>
      <c r="LHW74" s="21" t="s">
        <v>19</v>
      </c>
      <c r="LHX74" s="21" t="s">
        <v>19</v>
      </c>
      <c r="LHY74" s="21" t="s">
        <v>19</v>
      </c>
      <c r="LHZ74" s="21" t="s">
        <v>19</v>
      </c>
      <c r="LIA74" s="21" t="s">
        <v>19</v>
      </c>
      <c r="LIB74" s="21" t="s">
        <v>19</v>
      </c>
      <c r="LIC74" s="21" t="s">
        <v>19</v>
      </c>
      <c r="LID74" s="21" t="s">
        <v>19</v>
      </c>
      <c r="LIE74" s="21" t="s">
        <v>19</v>
      </c>
      <c r="LIF74" s="21" t="s">
        <v>19</v>
      </c>
      <c r="LIG74" s="21" t="s">
        <v>19</v>
      </c>
      <c r="LIH74" s="21" t="s">
        <v>19</v>
      </c>
      <c r="LII74" s="21" t="s">
        <v>19</v>
      </c>
      <c r="LIJ74" s="21" t="s">
        <v>19</v>
      </c>
      <c r="LIK74" s="21" t="s">
        <v>19</v>
      </c>
      <c r="LIL74" s="21" t="s">
        <v>19</v>
      </c>
      <c r="LIM74" s="21" t="s">
        <v>19</v>
      </c>
      <c r="LIN74" s="21" t="s">
        <v>19</v>
      </c>
      <c r="LIO74" s="21" t="s">
        <v>19</v>
      </c>
      <c r="LIP74" s="21" t="s">
        <v>19</v>
      </c>
      <c r="LIQ74" s="21" t="s">
        <v>19</v>
      </c>
      <c r="LIR74" s="21" t="s">
        <v>19</v>
      </c>
      <c r="LIS74" s="21" t="s">
        <v>19</v>
      </c>
      <c r="LIT74" s="21" t="s">
        <v>19</v>
      </c>
      <c r="LIU74" s="21" t="s">
        <v>19</v>
      </c>
      <c r="LIV74" s="21" t="s">
        <v>19</v>
      </c>
      <c r="LIW74" s="21" t="s">
        <v>19</v>
      </c>
      <c r="LIX74" s="21" t="s">
        <v>19</v>
      </c>
      <c r="LIY74" s="21" t="s">
        <v>19</v>
      </c>
      <c r="LIZ74" s="21" t="s">
        <v>19</v>
      </c>
      <c r="LJA74" s="21" t="s">
        <v>19</v>
      </c>
      <c r="LJB74" s="21" t="s">
        <v>19</v>
      </c>
      <c r="LJC74" s="21" t="s">
        <v>19</v>
      </c>
      <c r="LJD74" s="21" t="s">
        <v>19</v>
      </c>
      <c r="LJE74" s="21" t="s">
        <v>19</v>
      </c>
      <c r="LJF74" s="21" t="s">
        <v>19</v>
      </c>
      <c r="LJG74" s="21" t="s">
        <v>19</v>
      </c>
      <c r="LJH74" s="21" t="s">
        <v>19</v>
      </c>
      <c r="LJI74" s="21" t="s">
        <v>19</v>
      </c>
      <c r="LJJ74" s="21" t="s">
        <v>19</v>
      </c>
      <c r="LJK74" s="21" t="s">
        <v>19</v>
      </c>
      <c r="LJL74" s="21" t="s">
        <v>19</v>
      </c>
      <c r="LJM74" s="21" t="s">
        <v>19</v>
      </c>
      <c r="LJN74" s="21" t="s">
        <v>19</v>
      </c>
      <c r="LJO74" s="21" t="s">
        <v>19</v>
      </c>
      <c r="LJP74" s="21" t="s">
        <v>19</v>
      </c>
      <c r="LJQ74" s="21" t="s">
        <v>19</v>
      </c>
      <c r="LJR74" s="21" t="s">
        <v>19</v>
      </c>
      <c r="LJS74" s="21" t="s">
        <v>19</v>
      </c>
      <c r="LJT74" s="21" t="s">
        <v>19</v>
      </c>
      <c r="LJU74" s="21" t="s">
        <v>19</v>
      </c>
      <c r="LJV74" s="21" t="s">
        <v>19</v>
      </c>
      <c r="LJW74" s="21" t="s">
        <v>19</v>
      </c>
      <c r="LJX74" s="21" t="s">
        <v>19</v>
      </c>
      <c r="LJY74" s="21" t="s">
        <v>19</v>
      </c>
      <c r="LJZ74" s="21" t="s">
        <v>19</v>
      </c>
      <c r="LKA74" s="21" t="s">
        <v>19</v>
      </c>
      <c r="LKB74" s="21" t="s">
        <v>19</v>
      </c>
      <c r="LKC74" s="21" t="s">
        <v>19</v>
      </c>
      <c r="LKD74" s="21" t="s">
        <v>19</v>
      </c>
      <c r="LKE74" s="21" t="s">
        <v>19</v>
      </c>
      <c r="LKF74" s="21" t="s">
        <v>19</v>
      </c>
      <c r="LKG74" s="21" t="s">
        <v>19</v>
      </c>
      <c r="LKH74" s="21" t="s">
        <v>19</v>
      </c>
      <c r="LKI74" s="21" t="s">
        <v>19</v>
      </c>
      <c r="LKJ74" s="21" t="s">
        <v>19</v>
      </c>
      <c r="LKK74" s="21" t="s">
        <v>19</v>
      </c>
      <c r="LKL74" s="21" t="s">
        <v>19</v>
      </c>
      <c r="LKM74" s="21" t="s">
        <v>19</v>
      </c>
      <c r="LKN74" s="21" t="s">
        <v>19</v>
      </c>
      <c r="LKO74" s="21" t="s">
        <v>19</v>
      </c>
      <c r="LKP74" s="21" t="s">
        <v>19</v>
      </c>
      <c r="LKQ74" s="21" t="s">
        <v>19</v>
      </c>
      <c r="LKR74" s="21" t="s">
        <v>19</v>
      </c>
      <c r="LKS74" s="21" t="s">
        <v>19</v>
      </c>
      <c r="LKT74" s="21" t="s">
        <v>19</v>
      </c>
      <c r="LKU74" s="21" t="s">
        <v>19</v>
      </c>
      <c r="LKV74" s="21" t="s">
        <v>19</v>
      </c>
      <c r="LKW74" s="21" t="s">
        <v>19</v>
      </c>
      <c r="LKX74" s="21" t="s">
        <v>19</v>
      </c>
      <c r="LKY74" s="21" t="s">
        <v>19</v>
      </c>
      <c r="LKZ74" s="21" t="s">
        <v>19</v>
      </c>
      <c r="LLA74" s="21" t="s">
        <v>19</v>
      </c>
      <c r="LLB74" s="21" t="s">
        <v>19</v>
      </c>
      <c r="LLC74" s="21" t="s">
        <v>19</v>
      </c>
      <c r="LLD74" s="21" t="s">
        <v>19</v>
      </c>
      <c r="LLE74" s="21" t="s">
        <v>19</v>
      </c>
      <c r="LLF74" s="21" t="s">
        <v>19</v>
      </c>
      <c r="LLG74" s="21" t="s">
        <v>19</v>
      </c>
      <c r="LLH74" s="21" t="s">
        <v>19</v>
      </c>
      <c r="LLI74" s="21" t="s">
        <v>19</v>
      </c>
      <c r="LLJ74" s="21" t="s">
        <v>19</v>
      </c>
      <c r="LLK74" s="21" t="s">
        <v>19</v>
      </c>
      <c r="LLL74" s="21" t="s">
        <v>19</v>
      </c>
      <c r="LLM74" s="21" t="s">
        <v>19</v>
      </c>
      <c r="LLN74" s="21" t="s">
        <v>19</v>
      </c>
      <c r="LLO74" s="21" t="s">
        <v>19</v>
      </c>
      <c r="LLP74" s="21" t="s">
        <v>19</v>
      </c>
      <c r="LLQ74" s="21" t="s">
        <v>19</v>
      </c>
      <c r="LLR74" s="21" t="s">
        <v>19</v>
      </c>
      <c r="LLS74" s="21" t="s">
        <v>19</v>
      </c>
      <c r="LLT74" s="21" t="s">
        <v>19</v>
      </c>
      <c r="LLU74" s="21" t="s">
        <v>19</v>
      </c>
      <c r="LLV74" s="21" t="s">
        <v>19</v>
      </c>
      <c r="LLW74" s="21" t="s">
        <v>19</v>
      </c>
      <c r="LLX74" s="21" t="s">
        <v>19</v>
      </c>
      <c r="LLY74" s="21" t="s">
        <v>19</v>
      </c>
      <c r="LLZ74" s="21" t="s">
        <v>19</v>
      </c>
      <c r="LMA74" s="21" t="s">
        <v>19</v>
      </c>
      <c r="LMB74" s="21" t="s">
        <v>19</v>
      </c>
      <c r="LMC74" s="21" t="s">
        <v>19</v>
      </c>
      <c r="LMD74" s="21" t="s">
        <v>19</v>
      </c>
      <c r="LME74" s="21" t="s">
        <v>19</v>
      </c>
      <c r="LMF74" s="21" t="s">
        <v>19</v>
      </c>
      <c r="LMG74" s="21" t="s">
        <v>19</v>
      </c>
      <c r="LMH74" s="21" t="s">
        <v>19</v>
      </c>
      <c r="LMI74" s="21" t="s">
        <v>19</v>
      </c>
      <c r="LMJ74" s="21" t="s">
        <v>19</v>
      </c>
      <c r="LMK74" s="21" t="s">
        <v>19</v>
      </c>
      <c r="LML74" s="21" t="s">
        <v>19</v>
      </c>
      <c r="LMM74" s="21" t="s">
        <v>19</v>
      </c>
      <c r="LMN74" s="21" t="s">
        <v>19</v>
      </c>
      <c r="LMO74" s="21" t="s">
        <v>19</v>
      </c>
      <c r="LMP74" s="21" t="s">
        <v>19</v>
      </c>
      <c r="LMQ74" s="21" t="s">
        <v>19</v>
      </c>
      <c r="LMR74" s="21" t="s">
        <v>19</v>
      </c>
      <c r="LMS74" s="21" t="s">
        <v>19</v>
      </c>
      <c r="LMT74" s="21" t="s">
        <v>19</v>
      </c>
      <c r="LMU74" s="21" t="s">
        <v>19</v>
      </c>
      <c r="LMV74" s="21" t="s">
        <v>19</v>
      </c>
      <c r="LMW74" s="21" t="s">
        <v>19</v>
      </c>
      <c r="LMX74" s="21" t="s">
        <v>19</v>
      </c>
      <c r="LMY74" s="21" t="s">
        <v>19</v>
      </c>
      <c r="LMZ74" s="21" t="s">
        <v>19</v>
      </c>
      <c r="LNA74" s="21" t="s">
        <v>19</v>
      </c>
      <c r="LNB74" s="21" t="s">
        <v>19</v>
      </c>
      <c r="LNC74" s="21" t="s">
        <v>19</v>
      </c>
      <c r="LND74" s="21" t="s">
        <v>19</v>
      </c>
      <c r="LNE74" s="21" t="s">
        <v>19</v>
      </c>
      <c r="LNF74" s="21" t="s">
        <v>19</v>
      </c>
      <c r="LNG74" s="21" t="s">
        <v>19</v>
      </c>
      <c r="LNH74" s="21" t="s">
        <v>19</v>
      </c>
      <c r="LNI74" s="21" t="s">
        <v>19</v>
      </c>
      <c r="LNJ74" s="21" t="s">
        <v>19</v>
      </c>
      <c r="LNK74" s="21" t="s">
        <v>19</v>
      </c>
      <c r="LNL74" s="21" t="s">
        <v>19</v>
      </c>
      <c r="LNM74" s="21" t="s">
        <v>19</v>
      </c>
      <c r="LNN74" s="21" t="s">
        <v>19</v>
      </c>
      <c r="LNO74" s="21" t="s">
        <v>19</v>
      </c>
      <c r="LNP74" s="21" t="s">
        <v>19</v>
      </c>
      <c r="LNQ74" s="21" t="s">
        <v>19</v>
      </c>
      <c r="LNR74" s="21" t="s">
        <v>19</v>
      </c>
      <c r="LNS74" s="21" t="s">
        <v>19</v>
      </c>
      <c r="LNT74" s="21" t="s">
        <v>19</v>
      </c>
      <c r="LNU74" s="21" t="s">
        <v>19</v>
      </c>
      <c r="LNV74" s="21" t="s">
        <v>19</v>
      </c>
      <c r="LNW74" s="21" t="s">
        <v>19</v>
      </c>
      <c r="LNX74" s="21" t="s">
        <v>19</v>
      </c>
      <c r="LNY74" s="21" t="s">
        <v>19</v>
      </c>
      <c r="LNZ74" s="21" t="s">
        <v>19</v>
      </c>
      <c r="LOA74" s="21" t="s">
        <v>19</v>
      </c>
      <c r="LOB74" s="21" t="s">
        <v>19</v>
      </c>
      <c r="LOC74" s="21" t="s">
        <v>19</v>
      </c>
      <c r="LOD74" s="21" t="s">
        <v>19</v>
      </c>
      <c r="LOE74" s="21" t="s">
        <v>19</v>
      </c>
      <c r="LOF74" s="21" t="s">
        <v>19</v>
      </c>
      <c r="LOG74" s="21" t="s">
        <v>19</v>
      </c>
      <c r="LOH74" s="21" t="s">
        <v>19</v>
      </c>
      <c r="LOI74" s="21" t="s">
        <v>19</v>
      </c>
      <c r="LOJ74" s="21" t="s">
        <v>19</v>
      </c>
      <c r="LOK74" s="21" t="s">
        <v>19</v>
      </c>
      <c r="LOL74" s="21" t="s">
        <v>19</v>
      </c>
      <c r="LOM74" s="21" t="s">
        <v>19</v>
      </c>
      <c r="LON74" s="21" t="s">
        <v>19</v>
      </c>
      <c r="LOO74" s="21" t="s">
        <v>19</v>
      </c>
      <c r="LOP74" s="21" t="s">
        <v>19</v>
      </c>
      <c r="LOQ74" s="21" t="s">
        <v>19</v>
      </c>
      <c r="LOR74" s="21" t="s">
        <v>19</v>
      </c>
      <c r="LOS74" s="21" t="s">
        <v>19</v>
      </c>
      <c r="LOT74" s="21" t="s">
        <v>19</v>
      </c>
      <c r="LOU74" s="21" t="s">
        <v>19</v>
      </c>
      <c r="LOV74" s="21" t="s">
        <v>19</v>
      </c>
      <c r="LOW74" s="21" t="s">
        <v>19</v>
      </c>
      <c r="LOX74" s="21" t="s">
        <v>19</v>
      </c>
      <c r="LOY74" s="21" t="s">
        <v>19</v>
      </c>
      <c r="LOZ74" s="21" t="s">
        <v>19</v>
      </c>
      <c r="LPA74" s="21" t="s">
        <v>19</v>
      </c>
      <c r="LPB74" s="21" t="s">
        <v>19</v>
      </c>
      <c r="LPC74" s="21" t="s">
        <v>19</v>
      </c>
      <c r="LPD74" s="21" t="s">
        <v>19</v>
      </c>
      <c r="LPE74" s="21" t="s">
        <v>19</v>
      </c>
      <c r="LPF74" s="21" t="s">
        <v>19</v>
      </c>
      <c r="LPG74" s="21" t="s">
        <v>19</v>
      </c>
      <c r="LPH74" s="21" t="s">
        <v>19</v>
      </c>
      <c r="LPI74" s="21" t="s">
        <v>19</v>
      </c>
      <c r="LPJ74" s="21" t="s">
        <v>19</v>
      </c>
      <c r="LPK74" s="21" t="s">
        <v>19</v>
      </c>
      <c r="LPL74" s="21" t="s">
        <v>19</v>
      </c>
      <c r="LPM74" s="21" t="s">
        <v>19</v>
      </c>
      <c r="LPN74" s="21" t="s">
        <v>19</v>
      </c>
      <c r="LPO74" s="21" t="s">
        <v>19</v>
      </c>
      <c r="LPP74" s="21" t="s">
        <v>19</v>
      </c>
      <c r="LPQ74" s="21" t="s">
        <v>19</v>
      </c>
      <c r="LPR74" s="21" t="s">
        <v>19</v>
      </c>
      <c r="LPS74" s="21" t="s">
        <v>19</v>
      </c>
      <c r="LPT74" s="21" t="s">
        <v>19</v>
      </c>
      <c r="LPU74" s="21" t="s">
        <v>19</v>
      </c>
      <c r="LPV74" s="21" t="s">
        <v>19</v>
      </c>
      <c r="LPW74" s="21" t="s">
        <v>19</v>
      </c>
      <c r="LPX74" s="21" t="s">
        <v>19</v>
      </c>
      <c r="LPY74" s="21" t="s">
        <v>19</v>
      </c>
      <c r="LPZ74" s="21" t="s">
        <v>19</v>
      </c>
      <c r="LQA74" s="21" t="s">
        <v>19</v>
      </c>
      <c r="LQB74" s="21" t="s">
        <v>19</v>
      </c>
      <c r="LQC74" s="21" t="s">
        <v>19</v>
      </c>
      <c r="LQD74" s="21" t="s">
        <v>19</v>
      </c>
      <c r="LQE74" s="21" t="s">
        <v>19</v>
      </c>
      <c r="LQF74" s="21" t="s">
        <v>19</v>
      </c>
      <c r="LQG74" s="21" t="s">
        <v>19</v>
      </c>
      <c r="LQH74" s="21" t="s">
        <v>19</v>
      </c>
      <c r="LQI74" s="21" t="s">
        <v>19</v>
      </c>
      <c r="LQJ74" s="21" t="s">
        <v>19</v>
      </c>
      <c r="LQK74" s="21" t="s">
        <v>19</v>
      </c>
      <c r="LQL74" s="21" t="s">
        <v>19</v>
      </c>
      <c r="LQM74" s="21" t="s">
        <v>19</v>
      </c>
      <c r="LQN74" s="21" t="s">
        <v>19</v>
      </c>
      <c r="LQO74" s="21" t="s">
        <v>19</v>
      </c>
      <c r="LQP74" s="21" t="s">
        <v>19</v>
      </c>
      <c r="LQQ74" s="21" t="s">
        <v>19</v>
      </c>
      <c r="LQR74" s="21" t="s">
        <v>19</v>
      </c>
      <c r="LQS74" s="21" t="s">
        <v>19</v>
      </c>
      <c r="LQT74" s="21" t="s">
        <v>19</v>
      </c>
      <c r="LQU74" s="21" t="s">
        <v>19</v>
      </c>
      <c r="LQV74" s="21" t="s">
        <v>19</v>
      </c>
      <c r="LQW74" s="21" t="s">
        <v>19</v>
      </c>
      <c r="LQX74" s="21" t="s">
        <v>19</v>
      </c>
      <c r="LQY74" s="21" t="s">
        <v>19</v>
      </c>
      <c r="LQZ74" s="21" t="s">
        <v>19</v>
      </c>
      <c r="LRA74" s="21" t="s">
        <v>19</v>
      </c>
      <c r="LRB74" s="21" t="s">
        <v>19</v>
      </c>
      <c r="LRC74" s="21" t="s">
        <v>19</v>
      </c>
      <c r="LRD74" s="21" t="s">
        <v>19</v>
      </c>
      <c r="LRE74" s="21" t="s">
        <v>19</v>
      </c>
      <c r="LRF74" s="21" t="s">
        <v>19</v>
      </c>
      <c r="LRG74" s="21" t="s">
        <v>19</v>
      </c>
      <c r="LRH74" s="21" t="s">
        <v>19</v>
      </c>
      <c r="LRI74" s="21" t="s">
        <v>19</v>
      </c>
      <c r="LRJ74" s="21" t="s">
        <v>19</v>
      </c>
      <c r="LRK74" s="21" t="s">
        <v>19</v>
      </c>
      <c r="LRL74" s="21" t="s">
        <v>19</v>
      </c>
      <c r="LRM74" s="21" t="s">
        <v>19</v>
      </c>
      <c r="LRN74" s="21" t="s">
        <v>19</v>
      </c>
      <c r="LRO74" s="21" t="s">
        <v>19</v>
      </c>
      <c r="LRP74" s="21" t="s">
        <v>19</v>
      </c>
      <c r="LRQ74" s="21" t="s">
        <v>19</v>
      </c>
      <c r="LRR74" s="21" t="s">
        <v>19</v>
      </c>
      <c r="LRS74" s="21" t="s">
        <v>19</v>
      </c>
      <c r="LRT74" s="21" t="s">
        <v>19</v>
      </c>
      <c r="LRU74" s="21" t="s">
        <v>19</v>
      </c>
      <c r="LRV74" s="21" t="s">
        <v>19</v>
      </c>
      <c r="LRW74" s="21" t="s">
        <v>19</v>
      </c>
      <c r="LRX74" s="21" t="s">
        <v>19</v>
      </c>
      <c r="LRY74" s="21" t="s">
        <v>19</v>
      </c>
      <c r="LRZ74" s="21" t="s">
        <v>19</v>
      </c>
      <c r="LSA74" s="21" t="s">
        <v>19</v>
      </c>
      <c r="LSB74" s="21" t="s">
        <v>19</v>
      </c>
      <c r="LSC74" s="21" t="s">
        <v>19</v>
      </c>
      <c r="LSD74" s="21" t="s">
        <v>19</v>
      </c>
      <c r="LSE74" s="21" t="s">
        <v>19</v>
      </c>
      <c r="LSF74" s="21" t="s">
        <v>19</v>
      </c>
      <c r="LSG74" s="21" t="s">
        <v>19</v>
      </c>
      <c r="LSH74" s="21" t="s">
        <v>19</v>
      </c>
      <c r="LSI74" s="21" t="s">
        <v>19</v>
      </c>
      <c r="LSJ74" s="21" t="s">
        <v>19</v>
      </c>
      <c r="LSK74" s="21" t="s">
        <v>19</v>
      </c>
      <c r="LSL74" s="21" t="s">
        <v>19</v>
      </c>
      <c r="LSM74" s="21" t="s">
        <v>19</v>
      </c>
      <c r="LSN74" s="21" t="s">
        <v>19</v>
      </c>
      <c r="LSO74" s="21" t="s">
        <v>19</v>
      </c>
      <c r="LSP74" s="21" t="s">
        <v>19</v>
      </c>
      <c r="LSQ74" s="21" t="s">
        <v>19</v>
      </c>
      <c r="LSR74" s="21" t="s">
        <v>19</v>
      </c>
      <c r="LSS74" s="21" t="s">
        <v>19</v>
      </c>
      <c r="LST74" s="21" t="s">
        <v>19</v>
      </c>
      <c r="LSU74" s="21" t="s">
        <v>19</v>
      </c>
      <c r="LSV74" s="21" t="s">
        <v>19</v>
      </c>
      <c r="LSW74" s="21" t="s">
        <v>19</v>
      </c>
      <c r="LSX74" s="21" t="s">
        <v>19</v>
      </c>
      <c r="LSY74" s="21" t="s">
        <v>19</v>
      </c>
      <c r="LSZ74" s="21" t="s">
        <v>19</v>
      </c>
      <c r="LTA74" s="21" t="s">
        <v>19</v>
      </c>
      <c r="LTB74" s="21" t="s">
        <v>19</v>
      </c>
      <c r="LTC74" s="21" t="s">
        <v>19</v>
      </c>
      <c r="LTD74" s="21" t="s">
        <v>19</v>
      </c>
      <c r="LTE74" s="21" t="s">
        <v>19</v>
      </c>
      <c r="LTF74" s="21" t="s">
        <v>19</v>
      </c>
      <c r="LTG74" s="21" t="s">
        <v>19</v>
      </c>
      <c r="LTH74" s="21" t="s">
        <v>19</v>
      </c>
      <c r="LTI74" s="21" t="s">
        <v>19</v>
      </c>
      <c r="LTJ74" s="21" t="s">
        <v>19</v>
      </c>
      <c r="LTK74" s="21" t="s">
        <v>19</v>
      </c>
      <c r="LTL74" s="21" t="s">
        <v>19</v>
      </c>
      <c r="LTM74" s="21" t="s">
        <v>19</v>
      </c>
      <c r="LTN74" s="21" t="s">
        <v>19</v>
      </c>
      <c r="LTO74" s="21" t="s">
        <v>19</v>
      </c>
      <c r="LTP74" s="21" t="s">
        <v>19</v>
      </c>
      <c r="LTQ74" s="21" t="s">
        <v>19</v>
      </c>
      <c r="LTR74" s="21" t="s">
        <v>19</v>
      </c>
      <c r="LTS74" s="21" t="s">
        <v>19</v>
      </c>
      <c r="LTT74" s="21" t="s">
        <v>19</v>
      </c>
      <c r="LTU74" s="21" t="s">
        <v>19</v>
      </c>
      <c r="LTV74" s="21" t="s">
        <v>19</v>
      </c>
      <c r="LTW74" s="21" t="s">
        <v>19</v>
      </c>
      <c r="LTX74" s="21" t="s">
        <v>19</v>
      </c>
      <c r="LTY74" s="21" t="s">
        <v>19</v>
      </c>
      <c r="LTZ74" s="21" t="s">
        <v>19</v>
      </c>
      <c r="LUA74" s="21" t="s">
        <v>19</v>
      </c>
      <c r="LUB74" s="21" t="s">
        <v>19</v>
      </c>
      <c r="LUC74" s="21" t="s">
        <v>19</v>
      </c>
      <c r="LUD74" s="21" t="s">
        <v>19</v>
      </c>
      <c r="LUE74" s="21" t="s">
        <v>19</v>
      </c>
      <c r="LUF74" s="21" t="s">
        <v>19</v>
      </c>
      <c r="LUG74" s="21" t="s">
        <v>19</v>
      </c>
      <c r="LUH74" s="21" t="s">
        <v>19</v>
      </c>
      <c r="LUI74" s="21" t="s">
        <v>19</v>
      </c>
      <c r="LUJ74" s="21" t="s">
        <v>19</v>
      </c>
      <c r="LUK74" s="21" t="s">
        <v>19</v>
      </c>
      <c r="LUL74" s="21" t="s">
        <v>19</v>
      </c>
      <c r="LUM74" s="21" t="s">
        <v>19</v>
      </c>
      <c r="LUN74" s="21" t="s">
        <v>19</v>
      </c>
      <c r="LUO74" s="21" t="s">
        <v>19</v>
      </c>
      <c r="LUP74" s="21" t="s">
        <v>19</v>
      </c>
      <c r="LUQ74" s="21" t="s">
        <v>19</v>
      </c>
      <c r="LUR74" s="21" t="s">
        <v>19</v>
      </c>
      <c r="LUS74" s="21" t="s">
        <v>19</v>
      </c>
      <c r="LUT74" s="21" t="s">
        <v>19</v>
      </c>
      <c r="LUU74" s="21" t="s">
        <v>19</v>
      </c>
      <c r="LUV74" s="21" t="s">
        <v>19</v>
      </c>
      <c r="LUW74" s="21" t="s">
        <v>19</v>
      </c>
      <c r="LUX74" s="21" t="s">
        <v>19</v>
      </c>
      <c r="LUY74" s="21" t="s">
        <v>19</v>
      </c>
      <c r="LUZ74" s="21" t="s">
        <v>19</v>
      </c>
      <c r="LVA74" s="21" t="s">
        <v>19</v>
      </c>
      <c r="LVB74" s="21" t="s">
        <v>19</v>
      </c>
      <c r="LVC74" s="21" t="s">
        <v>19</v>
      </c>
      <c r="LVD74" s="21" t="s">
        <v>19</v>
      </c>
      <c r="LVE74" s="21" t="s">
        <v>19</v>
      </c>
      <c r="LVF74" s="21" t="s">
        <v>19</v>
      </c>
      <c r="LVG74" s="21" t="s">
        <v>19</v>
      </c>
      <c r="LVH74" s="21" t="s">
        <v>19</v>
      </c>
      <c r="LVI74" s="21" t="s">
        <v>19</v>
      </c>
      <c r="LVJ74" s="21" t="s">
        <v>19</v>
      </c>
      <c r="LVK74" s="21" t="s">
        <v>19</v>
      </c>
      <c r="LVL74" s="21" t="s">
        <v>19</v>
      </c>
      <c r="LVM74" s="21" t="s">
        <v>19</v>
      </c>
      <c r="LVN74" s="21" t="s">
        <v>19</v>
      </c>
      <c r="LVO74" s="21" t="s">
        <v>19</v>
      </c>
      <c r="LVP74" s="21" t="s">
        <v>19</v>
      </c>
      <c r="LVQ74" s="21" t="s">
        <v>19</v>
      </c>
      <c r="LVR74" s="21" t="s">
        <v>19</v>
      </c>
      <c r="LVS74" s="21" t="s">
        <v>19</v>
      </c>
      <c r="LVT74" s="21" t="s">
        <v>19</v>
      </c>
      <c r="LVU74" s="21" t="s">
        <v>19</v>
      </c>
      <c r="LVV74" s="21" t="s">
        <v>19</v>
      </c>
      <c r="LVW74" s="21" t="s">
        <v>19</v>
      </c>
      <c r="LVX74" s="21" t="s">
        <v>19</v>
      </c>
      <c r="LVY74" s="21" t="s">
        <v>19</v>
      </c>
      <c r="LVZ74" s="21" t="s">
        <v>19</v>
      </c>
      <c r="LWA74" s="21" t="s">
        <v>19</v>
      </c>
      <c r="LWB74" s="21" t="s">
        <v>19</v>
      </c>
      <c r="LWC74" s="21" t="s">
        <v>19</v>
      </c>
      <c r="LWD74" s="21" t="s">
        <v>19</v>
      </c>
      <c r="LWE74" s="21" t="s">
        <v>19</v>
      </c>
      <c r="LWF74" s="21" t="s">
        <v>19</v>
      </c>
      <c r="LWG74" s="21" t="s">
        <v>19</v>
      </c>
      <c r="LWH74" s="21" t="s">
        <v>19</v>
      </c>
      <c r="LWI74" s="21" t="s">
        <v>19</v>
      </c>
      <c r="LWJ74" s="21" t="s">
        <v>19</v>
      </c>
      <c r="LWK74" s="21" t="s">
        <v>19</v>
      </c>
      <c r="LWL74" s="21" t="s">
        <v>19</v>
      </c>
      <c r="LWM74" s="21" t="s">
        <v>19</v>
      </c>
      <c r="LWN74" s="21" t="s">
        <v>19</v>
      </c>
      <c r="LWO74" s="21" t="s">
        <v>19</v>
      </c>
      <c r="LWP74" s="21" t="s">
        <v>19</v>
      </c>
      <c r="LWQ74" s="21" t="s">
        <v>19</v>
      </c>
      <c r="LWR74" s="21" t="s">
        <v>19</v>
      </c>
      <c r="LWS74" s="21" t="s">
        <v>19</v>
      </c>
      <c r="LWT74" s="21" t="s">
        <v>19</v>
      </c>
      <c r="LWU74" s="21" t="s">
        <v>19</v>
      </c>
      <c r="LWV74" s="21" t="s">
        <v>19</v>
      </c>
      <c r="LWW74" s="21" t="s">
        <v>19</v>
      </c>
      <c r="LWX74" s="21" t="s">
        <v>19</v>
      </c>
      <c r="LWY74" s="21" t="s">
        <v>19</v>
      </c>
      <c r="LWZ74" s="21" t="s">
        <v>19</v>
      </c>
      <c r="LXA74" s="21" t="s">
        <v>19</v>
      </c>
      <c r="LXB74" s="21" t="s">
        <v>19</v>
      </c>
      <c r="LXC74" s="21" t="s">
        <v>19</v>
      </c>
      <c r="LXD74" s="21" t="s">
        <v>19</v>
      </c>
      <c r="LXE74" s="21" t="s">
        <v>19</v>
      </c>
      <c r="LXF74" s="21" t="s">
        <v>19</v>
      </c>
      <c r="LXG74" s="21" t="s">
        <v>19</v>
      </c>
      <c r="LXH74" s="21" t="s">
        <v>19</v>
      </c>
      <c r="LXI74" s="21" t="s">
        <v>19</v>
      </c>
      <c r="LXJ74" s="21" t="s">
        <v>19</v>
      </c>
      <c r="LXK74" s="21" t="s">
        <v>19</v>
      </c>
      <c r="LXL74" s="21" t="s">
        <v>19</v>
      </c>
      <c r="LXM74" s="21" t="s">
        <v>19</v>
      </c>
      <c r="LXN74" s="21" t="s">
        <v>19</v>
      </c>
      <c r="LXO74" s="21" t="s">
        <v>19</v>
      </c>
      <c r="LXP74" s="21" t="s">
        <v>19</v>
      </c>
      <c r="LXQ74" s="21" t="s">
        <v>19</v>
      </c>
      <c r="LXR74" s="21" t="s">
        <v>19</v>
      </c>
      <c r="LXS74" s="21" t="s">
        <v>19</v>
      </c>
      <c r="LXT74" s="21" t="s">
        <v>19</v>
      </c>
      <c r="LXU74" s="21" t="s">
        <v>19</v>
      </c>
      <c r="LXV74" s="21" t="s">
        <v>19</v>
      </c>
      <c r="LXW74" s="21" t="s">
        <v>19</v>
      </c>
      <c r="LXX74" s="21" t="s">
        <v>19</v>
      </c>
      <c r="LXY74" s="21" t="s">
        <v>19</v>
      </c>
      <c r="LXZ74" s="21" t="s">
        <v>19</v>
      </c>
      <c r="LYA74" s="21" t="s">
        <v>19</v>
      </c>
      <c r="LYB74" s="21" t="s">
        <v>19</v>
      </c>
      <c r="LYC74" s="21" t="s">
        <v>19</v>
      </c>
      <c r="LYD74" s="21" t="s">
        <v>19</v>
      </c>
      <c r="LYE74" s="21" t="s">
        <v>19</v>
      </c>
      <c r="LYF74" s="21" t="s">
        <v>19</v>
      </c>
      <c r="LYG74" s="21" t="s">
        <v>19</v>
      </c>
      <c r="LYH74" s="21" t="s">
        <v>19</v>
      </c>
      <c r="LYI74" s="21" t="s">
        <v>19</v>
      </c>
      <c r="LYJ74" s="21" t="s">
        <v>19</v>
      </c>
      <c r="LYK74" s="21" t="s">
        <v>19</v>
      </c>
      <c r="LYL74" s="21" t="s">
        <v>19</v>
      </c>
      <c r="LYM74" s="21" t="s">
        <v>19</v>
      </c>
      <c r="LYN74" s="21" t="s">
        <v>19</v>
      </c>
      <c r="LYO74" s="21" t="s">
        <v>19</v>
      </c>
      <c r="LYP74" s="21" t="s">
        <v>19</v>
      </c>
      <c r="LYQ74" s="21" t="s">
        <v>19</v>
      </c>
      <c r="LYR74" s="21" t="s">
        <v>19</v>
      </c>
      <c r="LYS74" s="21" t="s">
        <v>19</v>
      </c>
      <c r="LYT74" s="21" t="s">
        <v>19</v>
      </c>
      <c r="LYU74" s="21" t="s">
        <v>19</v>
      </c>
      <c r="LYV74" s="21" t="s">
        <v>19</v>
      </c>
      <c r="LYW74" s="21" t="s">
        <v>19</v>
      </c>
      <c r="LYX74" s="21" t="s">
        <v>19</v>
      </c>
      <c r="LYY74" s="21" t="s">
        <v>19</v>
      </c>
      <c r="LYZ74" s="21" t="s">
        <v>19</v>
      </c>
      <c r="LZA74" s="21" t="s">
        <v>19</v>
      </c>
      <c r="LZB74" s="21" t="s">
        <v>19</v>
      </c>
      <c r="LZC74" s="21" t="s">
        <v>19</v>
      </c>
      <c r="LZD74" s="21" t="s">
        <v>19</v>
      </c>
      <c r="LZE74" s="21" t="s">
        <v>19</v>
      </c>
      <c r="LZF74" s="21" t="s">
        <v>19</v>
      </c>
      <c r="LZG74" s="21" t="s">
        <v>19</v>
      </c>
      <c r="LZH74" s="21" t="s">
        <v>19</v>
      </c>
      <c r="LZI74" s="21" t="s">
        <v>19</v>
      </c>
      <c r="LZJ74" s="21" t="s">
        <v>19</v>
      </c>
      <c r="LZK74" s="21" t="s">
        <v>19</v>
      </c>
      <c r="LZL74" s="21" t="s">
        <v>19</v>
      </c>
      <c r="LZM74" s="21" t="s">
        <v>19</v>
      </c>
      <c r="LZN74" s="21" t="s">
        <v>19</v>
      </c>
      <c r="LZO74" s="21" t="s">
        <v>19</v>
      </c>
      <c r="LZP74" s="21" t="s">
        <v>19</v>
      </c>
      <c r="LZQ74" s="21" t="s">
        <v>19</v>
      </c>
      <c r="LZR74" s="21" t="s">
        <v>19</v>
      </c>
      <c r="LZS74" s="21" t="s">
        <v>19</v>
      </c>
      <c r="LZT74" s="21" t="s">
        <v>19</v>
      </c>
      <c r="LZU74" s="21" t="s">
        <v>19</v>
      </c>
      <c r="LZV74" s="21" t="s">
        <v>19</v>
      </c>
      <c r="LZW74" s="21" t="s">
        <v>19</v>
      </c>
      <c r="LZX74" s="21" t="s">
        <v>19</v>
      </c>
      <c r="LZY74" s="21" t="s">
        <v>19</v>
      </c>
      <c r="LZZ74" s="21" t="s">
        <v>19</v>
      </c>
      <c r="MAA74" s="21" t="s">
        <v>19</v>
      </c>
      <c r="MAB74" s="21" t="s">
        <v>19</v>
      </c>
      <c r="MAC74" s="21" t="s">
        <v>19</v>
      </c>
      <c r="MAD74" s="21" t="s">
        <v>19</v>
      </c>
      <c r="MAE74" s="21" t="s">
        <v>19</v>
      </c>
      <c r="MAF74" s="21" t="s">
        <v>19</v>
      </c>
      <c r="MAG74" s="21" t="s">
        <v>19</v>
      </c>
      <c r="MAH74" s="21" t="s">
        <v>19</v>
      </c>
      <c r="MAI74" s="21" t="s">
        <v>19</v>
      </c>
      <c r="MAJ74" s="21" t="s">
        <v>19</v>
      </c>
      <c r="MAK74" s="21" t="s">
        <v>19</v>
      </c>
      <c r="MAL74" s="21" t="s">
        <v>19</v>
      </c>
      <c r="MAM74" s="21" t="s">
        <v>19</v>
      </c>
      <c r="MAN74" s="21" t="s">
        <v>19</v>
      </c>
      <c r="MAO74" s="21" t="s">
        <v>19</v>
      </c>
      <c r="MAP74" s="21" t="s">
        <v>19</v>
      </c>
      <c r="MAQ74" s="21" t="s">
        <v>19</v>
      </c>
      <c r="MAR74" s="21" t="s">
        <v>19</v>
      </c>
      <c r="MAS74" s="21" t="s">
        <v>19</v>
      </c>
      <c r="MAT74" s="21" t="s">
        <v>19</v>
      </c>
      <c r="MAU74" s="21" t="s">
        <v>19</v>
      </c>
      <c r="MAV74" s="21" t="s">
        <v>19</v>
      </c>
      <c r="MAW74" s="21" t="s">
        <v>19</v>
      </c>
      <c r="MAX74" s="21" t="s">
        <v>19</v>
      </c>
      <c r="MAY74" s="21" t="s">
        <v>19</v>
      </c>
      <c r="MAZ74" s="21" t="s">
        <v>19</v>
      </c>
      <c r="MBA74" s="21" t="s">
        <v>19</v>
      </c>
      <c r="MBB74" s="21" t="s">
        <v>19</v>
      </c>
      <c r="MBC74" s="21" t="s">
        <v>19</v>
      </c>
      <c r="MBD74" s="21" t="s">
        <v>19</v>
      </c>
      <c r="MBE74" s="21" t="s">
        <v>19</v>
      </c>
      <c r="MBF74" s="21" t="s">
        <v>19</v>
      </c>
      <c r="MBG74" s="21" t="s">
        <v>19</v>
      </c>
      <c r="MBH74" s="21" t="s">
        <v>19</v>
      </c>
      <c r="MBI74" s="21" t="s">
        <v>19</v>
      </c>
      <c r="MBJ74" s="21" t="s">
        <v>19</v>
      </c>
      <c r="MBK74" s="21" t="s">
        <v>19</v>
      </c>
      <c r="MBL74" s="21" t="s">
        <v>19</v>
      </c>
      <c r="MBM74" s="21" t="s">
        <v>19</v>
      </c>
      <c r="MBN74" s="21" t="s">
        <v>19</v>
      </c>
      <c r="MBO74" s="21" t="s">
        <v>19</v>
      </c>
      <c r="MBP74" s="21" t="s">
        <v>19</v>
      </c>
      <c r="MBQ74" s="21" t="s">
        <v>19</v>
      </c>
      <c r="MBR74" s="21" t="s">
        <v>19</v>
      </c>
      <c r="MBS74" s="21" t="s">
        <v>19</v>
      </c>
      <c r="MBT74" s="21" t="s">
        <v>19</v>
      </c>
      <c r="MBU74" s="21" t="s">
        <v>19</v>
      </c>
      <c r="MBV74" s="21" t="s">
        <v>19</v>
      </c>
      <c r="MBW74" s="21" t="s">
        <v>19</v>
      </c>
      <c r="MBX74" s="21" t="s">
        <v>19</v>
      </c>
      <c r="MBY74" s="21" t="s">
        <v>19</v>
      </c>
      <c r="MBZ74" s="21" t="s">
        <v>19</v>
      </c>
      <c r="MCA74" s="21" t="s">
        <v>19</v>
      </c>
      <c r="MCB74" s="21" t="s">
        <v>19</v>
      </c>
      <c r="MCC74" s="21" t="s">
        <v>19</v>
      </c>
      <c r="MCD74" s="21" t="s">
        <v>19</v>
      </c>
      <c r="MCE74" s="21" t="s">
        <v>19</v>
      </c>
      <c r="MCF74" s="21" t="s">
        <v>19</v>
      </c>
      <c r="MCG74" s="21" t="s">
        <v>19</v>
      </c>
      <c r="MCH74" s="21" t="s">
        <v>19</v>
      </c>
      <c r="MCI74" s="21" t="s">
        <v>19</v>
      </c>
      <c r="MCJ74" s="21" t="s">
        <v>19</v>
      </c>
      <c r="MCK74" s="21" t="s">
        <v>19</v>
      </c>
      <c r="MCL74" s="21" t="s">
        <v>19</v>
      </c>
      <c r="MCM74" s="21" t="s">
        <v>19</v>
      </c>
      <c r="MCN74" s="21" t="s">
        <v>19</v>
      </c>
      <c r="MCO74" s="21" t="s">
        <v>19</v>
      </c>
      <c r="MCP74" s="21" t="s">
        <v>19</v>
      </c>
      <c r="MCQ74" s="21" t="s">
        <v>19</v>
      </c>
      <c r="MCR74" s="21" t="s">
        <v>19</v>
      </c>
      <c r="MCS74" s="21" t="s">
        <v>19</v>
      </c>
      <c r="MCT74" s="21" t="s">
        <v>19</v>
      </c>
      <c r="MCU74" s="21" t="s">
        <v>19</v>
      </c>
      <c r="MCV74" s="21" t="s">
        <v>19</v>
      </c>
      <c r="MCW74" s="21" t="s">
        <v>19</v>
      </c>
      <c r="MCX74" s="21" t="s">
        <v>19</v>
      </c>
      <c r="MCY74" s="21" t="s">
        <v>19</v>
      </c>
      <c r="MCZ74" s="21" t="s">
        <v>19</v>
      </c>
      <c r="MDA74" s="21" t="s">
        <v>19</v>
      </c>
      <c r="MDB74" s="21" t="s">
        <v>19</v>
      </c>
      <c r="MDC74" s="21" t="s">
        <v>19</v>
      </c>
      <c r="MDD74" s="21" t="s">
        <v>19</v>
      </c>
      <c r="MDE74" s="21" t="s">
        <v>19</v>
      </c>
      <c r="MDF74" s="21" t="s">
        <v>19</v>
      </c>
      <c r="MDG74" s="21" t="s">
        <v>19</v>
      </c>
      <c r="MDH74" s="21" t="s">
        <v>19</v>
      </c>
      <c r="MDI74" s="21" t="s">
        <v>19</v>
      </c>
      <c r="MDJ74" s="21" t="s">
        <v>19</v>
      </c>
      <c r="MDK74" s="21" t="s">
        <v>19</v>
      </c>
      <c r="MDL74" s="21" t="s">
        <v>19</v>
      </c>
      <c r="MDM74" s="21" t="s">
        <v>19</v>
      </c>
      <c r="MDN74" s="21" t="s">
        <v>19</v>
      </c>
      <c r="MDO74" s="21" t="s">
        <v>19</v>
      </c>
      <c r="MDP74" s="21" t="s">
        <v>19</v>
      </c>
      <c r="MDQ74" s="21" t="s">
        <v>19</v>
      </c>
      <c r="MDR74" s="21" t="s">
        <v>19</v>
      </c>
      <c r="MDS74" s="21" t="s">
        <v>19</v>
      </c>
      <c r="MDT74" s="21" t="s">
        <v>19</v>
      </c>
      <c r="MDU74" s="21" t="s">
        <v>19</v>
      </c>
      <c r="MDV74" s="21" t="s">
        <v>19</v>
      </c>
      <c r="MDW74" s="21" t="s">
        <v>19</v>
      </c>
      <c r="MDX74" s="21" t="s">
        <v>19</v>
      </c>
      <c r="MDY74" s="21" t="s">
        <v>19</v>
      </c>
      <c r="MDZ74" s="21" t="s">
        <v>19</v>
      </c>
      <c r="MEA74" s="21" t="s">
        <v>19</v>
      </c>
      <c r="MEB74" s="21" t="s">
        <v>19</v>
      </c>
      <c r="MEC74" s="21" t="s">
        <v>19</v>
      </c>
      <c r="MED74" s="21" t="s">
        <v>19</v>
      </c>
      <c r="MEE74" s="21" t="s">
        <v>19</v>
      </c>
      <c r="MEF74" s="21" t="s">
        <v>19</v>
      </c>
      <c r="MEG74" s="21" t="s">
        <v>19</v>
      </c>
      <c r="MEH74" s="21" t="s">
        <v>19</v>
      </c>
      <c r="MEI74" s="21" t="s">
        <v>19</v>
      </c>
      <c r="MEJ74" s="21" t="s">
        <v>19</v>
      </c>
      <c r="MEK74" s="21" t="s">
        <v>19</v>
      </c>
      <c r="MEL74" s="21" t="s">
        <v>19</v>
      </c>
      <c r="MEM74" s="21" t="s">
        <v>19</v>
      </c>
      <c r="MEN74" s="21" t="s">
        <v>19</v>
      </c>
      <c r="MEO74" s="21" t="s">
        <v>19</v>
      </c>
      <c r="MEP74" s="21" t="s">
        <v>19</v>
      </c>
      <c r="MEQ74" s="21" t="s">
        <v>19</v>
      </c>
      <c r="MER74" s="21" t="s">
        <v>19</v>
      </c>
      <c r="MES74" s="21" t="s">
        <v>19</v>
      </c>
      <c r="MET74" s="21" t="s">
        <v>19</v>
      </c>
      <c r="MEU74" s="21" t="s">
        <v>19</v>
      </c>
      <c r="MEV74" s="21" t="s">
        <v>19</v>
      </c>
      <c r="MEW74" s="21" t="s">
        <v>19</v>
      </c>
      <c r="MEX74" s="21" t="s">
        <v>19</v>
      </c>
      <c r="MEY74" s="21" t="s">
        <v>19</v>
      </c>
      <c r="MEZ74" s="21" t="s">
        <v>19</v>
      </c>
      <c r="MFA74" s="21" t="s">
        <v>19</v>
      </c>
      <c r="MFB74" s="21" t="s">
        <v>19</v>
      </c>
      <c r="MFC74" s="21" t="s">
        <v>19</v>
      </c>
      <c r="MFD74" s="21" t="s">
        <v>19</v>
      </c>
      <c r="MFE74" s="21" t="s">
        <v>19</v>
      </c>
      <c r="MFF74" s="21" t="s">
        <v>19</v>
      </c>
      <c r="MFG74" s="21" t="s">
        <v>19</v>
      </c>
      <c r="MFH74" s="21" t="s">
        <v>19</v>
      </c>
      <c r="MFI74" s="21" t="s">
        <v>19</v>
      </c>
      <c r="MFJ74" s="21" t="s">
        <v>19</v>
      </c>
      <c r="MFK74" s="21" t="s">
        <v>19</v>
      </c>
      <c r="MFL74" s="21" t="s">
        <v>19</v>
      </c>
      <c r="MFM74" s="21" t="s">
        <v>19</v>
      </c>
      <c r="MFN74" s="21" t="s">
        <v>19</v>
      </c>
      <c r="MFO74" s="21" t="s">
        <v>19</v>
      </c>
      <c r="MFP74" s="21" t="s">
        <v>19</v>
      </c>
      <c r="MFQ74" s="21" t="s">
        <v>19</v>
      </c>
      <c r="MFR74" s="21" t="s">
        <v>19</v>
      </c>
      <c r="MFS74" s="21" t="s">
        <v>19</v>
      </c>
      <c r="MFT74" s="21" t="s">
        <v>19</v>
      </c>
      <c r="MFU74" s="21" t="s">
        <v>19</v>
      </c>
      <c r="MFV74" s="21" t="s">
        <v>19</v>
      </c>
      <c r="MFW74" s="21" t="s">
        <v>19</v>
      </c>
      <c r="MFX74" s="21" t="s">
        <v>19</v>
      </c>
      <c r="MFY74" s="21" t="s">
        <v>19</v>
      </c>
      <c r="MFZ74" s="21" t="s">
        <v>19</v>
      </c>
      <c r="MGA74" s="21" t="s">
        <v>19</v>
      </c>
      <c r="MGB74" s="21" t="s">
        <v>19</v>
      </c>
      <c r="MGC74" s="21" t="s">
        <v>19</v>
      </c>
      <c r="MGD74" s="21" t="s">
        <v>19</v>
      </c>
      <c r="MGE74" s="21" t="s">
        <v>19</v>
      </c>
      <c r="MGF74" s="21" t="s">
        <v>19</v>
      </c>
      <c r="MGG74" s="21" t="s">
        <v>19</v>
      </c>
      <c r="MGH74" s="21" t="s">
        <v>19</v>
      </c>
      <c r="MGI74" s="21" t="s">
        <v>19</v>
      </c>
      <c r="MGJ74" s="21" t="s">
        <v>19</v>
      </c>
      <c r="MGK74" s="21" t="s">
        <v>19</v>
      </c>
      <c r="MGL74" s="21" t="s">
        <v>19</v>
      </c>
      <c r="MGM74" s="21" t="s">
        <v>19</v>
      </c>
      <c r="MGN74" s="21" t="s">
        <v>19</v>
      </c>
      <c r="MGO74" s="21" t="s">
        <v>19</v>
      </c>
      <c r="MGP74" s="21" t="s">
        <v>19</v>
      </c>
      <c r="MGQ74" s="21" t="s">
        <v>19</v>
      </c>
      <c r="MGR74" s="21" t="s">
        <v>19</v>
      </c>
      <c r="MGS74" s="21" t="s">
        <v>19</v>
      </c>
      <c r="MGT74" s="21" t="s">
        <v>19</v>
      </c>
      <c r="MGU74" s="21" t="s">
        <v>19</v>
      </c>
      <c r="MGV74" s="21" t="s">
        <v>19</v>
      </c>
      <c r="MGW74" s="21" t="s">
        <v>19</v>
      </c>
      <c r="MGX74" s="21" t="s">
        <v>19</v>
      </c>
      <c r="MGY74" s="21" t="s">
        <v>19</v>
      </c>
      <c r="MGZ74" s="21" t="s">
        <v>19</v>
      </c>
      <c r="MHA74" s="21" t="s">
        <v>19</v>
      </c>
      <c r="MHB74" s="21" t="s">
        <v>19</v>
      </c>
      <c r="MHC74" s="21" t="s">
        <v>19</v>
      </c>
      <c r="MHD74" s="21" t="s">
        <v>19</v>
      </c>
      <c r="MHE74" s="21" t="s">
        <v>19</v>
      </c>
      <c r="MHF74" s="21" t="s">
        <v>19</v>
      </c>
      <c r="MHG74" s="21" t="s">
        <v>19</v>
      </c>
      <c r="MHH74" s="21" t="s">
        <v>19</v>
      </c>
      <c r="MHI74" s="21" t="s">
        <v>19</v>
      </c>
      <c r="MHJ74" s="21" t="s">
        <v>19</v>
      </c>
      <c r="MHK74" s="21" t="s">
        <v>19</v>
      </c>
      <c r="MHL74" s="21" t="s">
        <v>19</v>
      </c>
      <c r="MHM74" s="21" t="s">
        <v>19</v>
      </c>
      <c r="MHN74" s="21" t="s">
        <v>19</v>
      </c>
      <c r="MHO74" s="21" t="s">
        <v>19</v>
      </c>
      <c r="MHP74" s="21" t="s">
        <v>19</v>
      </c>
      <c r="MHQ74" s="21" t="s">
        <v>19</v>
      </c>
      <c r="MHR74" s="21" t="s">
        <v>19</v>
      </c>
      <c r="MHS74" s="21" t="s">
        <v>19</v>
      </c>
      <c r="MHT74" s="21" t="s">
        <v>19</v>
      </c>
      <c r="MHU74" s="21" t="s">
        <v>19</v>
      </c>
      <c r="MHV74" s="21" t="s">
        <v>19</v>
      </c>
      <c r="MHW74" s="21" t="s">
        <v>19</v>
      </c>
      <c r="MHX74" s="21" t="s">
        <v>19</v>
      </c>
      <c r="MHY74" s="21" t="s">
        <v>19</v>
      </c>
      <c r="MHZ74" s="21" t="s">
        <v>19</v>
      </c>
      <c r="MIA74" s="21" t="s">
        <v>19</v>
      </c>
      <c r="MIB74" s="21" t="s">
        <v>19</v>
      </c>
      <c r="MIC74" s="21" t="s">
        <v>19</v>
      </c>
      <c r="MID74" s="21" t="s">
        <v>19</v>
      </c>
      <c r="MIE74" s="21" t="s">
        <v>19</v>
      </c>
      <c r="MIF74" s="21" t="s">
        <v>19</v>
      </c>
      <c r="MIG74" s="21" t="s">
        <v>19</v>
      </c>
      <c r="MIH74" s="21" t="s">
        <v>19</v>
      </c>
      <c r="MII74" s="21" t="s">
        <v>19</v>
      </c>
      <c r="MIJ74" s="21" t="s">
        <v>19</v>
      </c>
      <c r="MIK74" s="21" t="s">
        <v>19</v>
      </c>
      <c r="MIL74" s="21" t="s">
        <v>19</v>
      </c>
      <c r="MIM74" s="21" t="s">
        <v>19</v>
      </c>
      <c r="MIN74" s="21" t="s">
        <v>19</v>
      </c>
      <c r="MIO74" s="21" t="s">
        <v>19</v>
      </c>
      <c r="MIP74" s="21" t="s">
        <v>19</v>
      </c>
      <c r="MIQ74" s="21" t="s">
        <v>19</v>
      </c>
      <c r="MIR74" s="21" t="s">
        <v>19</v>
      </c>
      <c r="MIS74" s="21" t="s">
        <v>19</v>
      </c>
      <c r="MIT74" s="21" t="s">
        <v>19</v>
      </c>
      <c r="MIU74" s="21" t="s">
        <v>19</v>
      </c>
      <c r="MIV74" s="21" t="s">
        <v>19</v>
      </c>
      <c r="MIW74" s="21" t="s">
        <v>19</v>
      </c>
      <c r="MIX74" s="21" t="s">
        <v>19</v>
      </c>
      <c r="MIY74" s="21" t="s">
        <v>19</v>
      </c>
      <c r="MIZ74" s="21" t="s">
        <v>19</v>
      </c>
      <c r="MJA74" s="21" t="s">
        <v>19</v>
      </c>
      <c r="MJB74" s="21" t="s">
        <v>19</v>
      </c>
      <c r="MJC74" s="21" t="s">
        <v>19</v>
      </c>
      <c r="MJD74" s="21" t="s">
        <v>19</v>
      </c>
      <c r="MJE74" s="21" t="s">
        <v>19</v>
      </c>
      <c r="MJF74" s="21" t="s">
        <v>19</v>
      </c>
      <c r="MJG74" s="21" t="s">
        <v>19</v>
      </c>
      <c r="MJH74" s="21" t="s">
        <v>19</v>
      </c>
      <c r="MJI74" s="21" t="s">
        <v>19</v>
      </c>
      <c r="MJJ74" s="21" t="s">
        <v>19</v>
      </c>
      <c r="MJK74" s="21" t="s">
        <v>19</v>
      </c>
      <c r="MJL74" s="21" t="s">
        <v>19</v>
      </c>
      <c r="MJM74" s="21" t="s">
        <v>19</v>
      </c>
      <c r="MJN74" s="21" t="s">
        <v>19</v>
      </c>
      <c r="MJO74" s="21" t="s">
        <v>19</v>
      </c>
      <c r="MJP74" s="21" t="s">
        <v>19</v>
      </c>
      <c r="MJQ74" s="21" t="s">
        <v>19</v>
      </c>
      <c r="MJR74" s="21" t="s">
        <v>19</v>
      </c>
      <c r="MJS74" s="21" t="s">
        <v>19</v>
      </c>
      <c r="MJT74" s="21" t="s">
        <v>19</v>
      </c>
      <c r="MJU74" s="21" t="s">
        <v>19</v>
      </c>
      <c r="MJV74" s="21" t="s">
        <v>19</v>
      </c>
      <c r="MJW74" s="21" t="s">
        <v>19</v>
      </c>
      <c r="MJX74" s="21" t="s">
        <v>19</v>
      </c>
      <c r="MJY74" s="21" t="s">
        <v>19</v>
      </c>
      <c r="MJZ74" s="21" t="s">
        <v>19</v>
      </c>
      <c r="MKA74" s="21" t="s">
        <v>19</v>
      </c>
      <c r="MKB74" s="21" t="s">
        <v>19</v>
      </c>
      <c r="MKC74" s="21" t="s">
        <v>19</v>
      </c>
      <c r="MKD74" s="21" t="s">
        <v>19</v>
      </c>
      <c r="MKE74" s="21" t="s">
        <v>19</v>
      </c>
      <c r="MKF74" s="21" t="s">
        <v>19</v>
      </c>
      <c r="MKG74" s="21" t="s">
        <v>19</v>
      </c>
      <c r="MKH74" s="21" t="s">
        <v>19</v>
      </c>
      <c r="MKI74" s="21" t="s">
        <v>19</v>
      </c>
      <c r="MKJ74" s="21" t="s">
        <v>19</v>
      </c>
      <c r="MKK74" s="21" t="s">
        <v>19</v>
      </c>
      <c r="MKL74" s="21" t="s">
        <v>19</v>
      </c>
      <c r="MKM74" s="21" t="s">
        <v>19</v>
      </c>
      <c r="MKN74" s="21" t="s">
        <v>19</v>
      </c>
      <c r="MKO74" s="21" t="s">
        <v>19</v>
      </c>
      <c r="MKP74" s="21" t="s">
        <v>19</v>
      </c>
      <c r="MKQ74" s="21" t="s">
        <v>19</v>
      </c>
      <c r="MKR74" s="21" t="s">
        <v>19</v>
      </c>
      <c r="MKS74" s="21" t="s">
        <v>19</v>
      </c>
      <c r="MKT74" s="21" t="s">
        <v>19</v>
      </c>
      <c r="MKU74" s="21" t="s">
        <v>19</v>
      </c>
      <c r="MKV74" s="21" t="s">
        <v>19</v>
      </c>
      <c r="MKW74" s="21" t="s">
        <v>19</v>
      </c>
      <c r="MKX74" s="21" t="s">
        <v>19</v>
      </c>
      <c r="MKY74" s="21" t="s">
        <v>19</v>
      </c>
      <c r="MKZ74" s="21" t="s">
        <v>19</v>
      </c>
      <c r="MLA74" s="21" t="s">
        <v>19</v>
      </c>
      <c r="MLB74" s="21" t="s">
        <v>19</v>
      </c>
      <c r="MLC74" s="21" t="s">
        <v>19</v>
      </c>
      <c r="MLD74" s="21" t="s">
        <v>19</v>
      </c>
      <c r="MLE74" s="21" t="s">
        <v>19</v>
      </c>
      <c r="MLF74" s="21" t="s">
        <v>19</v>
      </c>
      <c r="MLG74" s="21" t="s">
        <v>19</v>
      </c>
      <c r="MLH74" s="21" t="s">
        <v>19</v>
      </c>
      <c r="MLI74" s="21" t="s">
        <v>19</v>
      </c>
      <c r="MLJ74" s="21" t="s">
        <v>19</v>
      </c>
      <c r="MLK74" s="21" t="s">
        <v>19</v>
      </c>
      <c r="MLL74" s="21" t="s">
        <v>19</v>
      </c>
      <c r="MLM74" s="21" t="s">
        <v>19</v>
      </c>
      <c r="MLN74" s="21" t="s">
        <v>19</v>
      </c>
      <c r="MLO74" s="21" t="s">
        <v>19</v>
      </c>
      <c r="MLP74" s="21" t="s">
        <v>19</v>
      </c>
      <c r="MLQ74" s="21" t="s">
        <v>19</v>
      </c>
      <c r="MLR74" s="21" t="s">
        <v>19</v>
      </c>
      <c r="MLS74" s="21" t="s">
        <v>19</v>
      </c>
      <c r="MLT74" s="21" t="s">
        <v>19</v>
      </c>
      <c r="MLU74" s="21" t="s">
        <v>19</v>
      </c>
      <c r="MLV74" s="21" t="s">
        <v>19</v>
      </c>
      <c r="MLW74" s="21" t="s">
        <v>19</v>
      </c>
      <c r="MLX74" s="21" t="s">
        <v>19</v>
      </c>
      <c r="MLY74" s="21" t="s">
        <v>19</v>
      </c>
      <c r="MLZ74" s="21" t="s">
        <v>19</v>
      </c>
      <c r="MMA74" s="21" t="s">
        <v>19</v>
      </c>
      <c r="MMB74" s="21" t="s">
        <v>19</v>
      </c>
      <c r="MMC74" s="21" t="s">
        <v>19</v>
      </c>
      <c r="MMD74" s="21" t="s">
        <v>19</v>
      </c>
      <c r="MME74" s="21" t="s">
        <v>19</v>
      </c>
      <c r="MMF74" s="21" t="s">
        <v>19</v>
      </c>
      <c r="MMG74" s="21" t="s">
        <v>19</v>
      </c>
      <c r="MMH74" s="21" t="s">
        <v>19</v>
      </c>
      <c r="MMI74" s="21" t="s">
        <v>19</v>
      </c>
      <c r="MMJ74" s="21" t="s">
        <v>19</v>
      </c>
      <c r="MMK74" s="21" t="s">
        <v>19</v>
      </c>
      <c r="MML74" s="21" t="s">
        <v>19</v>
      </c>
      <c r="MMM74" s="21" t="s">
        <v>19</v>
      </c>
      <c r="MMN74" s="21" t="s">
        <v>19</v>
      </c>
      <c r="MMO74" s="21" t="s">
        <v>19</v>
      </c>
      <c r="MMP74" s="21" t="s">
        <v>19</v>
      </c>
      <c r="MMQ74" s="21" t="s">
        <v>19</v>
      </c>
      <c r="MMR74" s="21" t="s">
        <v>19</v>
      </c>
      <c r="MMS74" s="21" t="s">
        <v>19</v>
      </c>
      <c r="MMT74" s="21" t="s">
        <v>19</v>
      </c>
      <c r="MMU74" s="21" t="s">
        <v>19</v>
      </c>
      <c r="MMV74" s="21" t="s">
        <v>19</v>
      </c>
      <c r="MMW74" s="21" t="s">
        <v>19</v>
      </c>
      <c r="MMX74" s="21" t="s">
        <v>19</v>
      </c>
      <c r="MMY74" s="21" t="s">
        <v>19</v>
      </c>
      <c r="MMZ74" s="21" t="s">
        <v>19</v>
      </c>
      <c r="MNA74" s="21" t="s">
        <v>19</v>
      </c>
      <c r="MNB74" s="21" t="s">
        <v>19</v>
      </c>
      <c r="MNC74" s="21" t="s">
        <v>19</v>
      </c>
      <c r="MND74" s="21" t="s">
        <v>19</v>
      </c>
      <c r="MNE74" s="21" t="s">
        <v>19</v>
      </c>
      <c r="MNF74" s="21" t="s">
        <v>19</v>
      </c>
      <c r="MNG74" s="21" t="s">
        <v>19</v>
      </c>
      <c r="MNH74" s="21" t="s">
        <v>19</v>
      </c>
      <c r="MNI74" s="21" t="s">
        <v>19</v>
      </c>
      <c r="MNJ74" s="21" t="s">
        <v>19</v>
      </c>
      <c r="MNK74" s="21" t="s">
        <v>19</v>
      </c>
      <c r="MNL74" s="21" t="s">
        <v>19</v>
      </c>
      <c r="MNM74" s="21" t="s">
        <v>19</v>
      </c>
      <c r="MNN74" s="21" t="s">
        <v>19</v>
      </c>
      <c r="MNO74" s="21" t="s">
        <v>19</v>
      </c>
      <c r="MNP74" s="21" t="s">
        <v>19</v>
      </c>
      <c r="MNQ74" s="21" t="s">
        <v>19</v>
      </c>
      <c r="MNR74" s="21" t="s">
        <v>19</v>
      </c>
      <c r="MNS74" s="21" t="s">
        <v>19</v>
      </c>
      <c r="MNT74" s="21" t="s">
        <v>19</v>
      </c>
      <c r="MNU74" s="21" t="s">
        <v>19</v>
      </c>
      <c r="MNV74" s="21" t="s">
        <v>19</v>
      </c>
      <c r="MNW74" s="21" t="s">
        <v>19</v>
      </c>
      <c r="MNX74" s="21" t="s">
        <v>19</v>
      </c>
      <c r="MNY74" s="21" t="s">
        <v>19</v>
      </c>
      <c r="MNZ74" s="21" t="s">
        <v>19</v>
      </c>
      <c r="MOA74" s="21" t="s">
        <v>19</v>
      </c>
      <c r="MOB74" s="21" t="s">
        <v>19</v>
      </c>
      <c r="MOC74" s="21" t="s">
        <v>19</v>
      </c>
      <c r="MOD74" s="21" t="s">
        <v>19</v>
      </c>
      <c r="MOE74" s="21" t="s">
        <v>19</v>
      </c>
      <c r="MOF74" s="21" t="s">
        <v>19</v>
      </c>
      <c r="MOG74" s="21" t="s">
        <v>19</v>
      </c>
      <c r="MOH74" s="21" t="s">
        <v>19</v>
      </c>
      <c r="MOI74" s="21" t="s">
        <v>19</v>
      </c>
      <c r="MOJ74" s="21" t="s">
        <v>19</v>
      </c>
      <c r="MOK74" s="21" t="s">
        <v>19</v>
      </c>
      <c r="MOL74" s="21" t="s">
        <v>19</v>
      </c>
      <c r="MOM74" s="21" t="s">
        <v>19</v>
      </c>
      <c r="MON74" s="21" t="s">
        <v>19</v>
      </c>
      <c r="MOO74" s="21" t="s">
        <v>19</v>
      </c>
      <c r="MOP74" s="21" t="s">
        <v>19</v>
      </c>
      <c r="MOQ74" s="21" t="s">
        <v>19</v>
      </c>
      <c r="MOR74" s="21" t="s">
        <v>19</v>
      </c>
      <c r="MOS74" s="21" t="s">
        <v>19</v>
      </c>
      <c r="MOT74" s="21" t="s">
        <v>19</v>
      </c>
      <c r="MOU74" s="21" t="s">
        <v>19</v>
      </c>
      <c r="MOV74" s="21" t="s">
        <v>19</v>
      </c>
      <c r="MOW74" s="21" t="s">
        <v>19</v>
      </c>
      <c r="MOX74" s="21" t="s">
        <v>19</v>
      </c>
      <c r="MOY74" s="21" t="s">
        <v>19</v>
      </c>
      <c r="MOZ74" s="21" t="s">
        <v>19</v>
      </c>
      <c r="MPA74" s="21" t="s">
        <v>19</v>
      </c>
      <c r="MPB74" s="21" t="s">
        <v>19</v>
      </c>
      <c r="MPC74" s="21" t="s">
        <v>19</v>
      </c>
      <c r="MPD74" s="21" t="s">
        <v>19</v>
      </c>
      <c r="MPE74" s="21" t="s">
        <v>19</v>
      </c>
      <c r="MPF74" s="21" t="s">
        <v>19</v>
      </c>
      <c r="MPG74" s="21" t="s">
        <v>19</v>
      </c>
      <c r="MPH74" s="21" t="s">
        <v>19</v>
      </c>
      <c r="MPI74" s="21" t="s">
        <v>19</v>
      </c>
      <c r="MPJ74" s="21" t="s">
        <v>19</v>
      </c>
      <c r="MPK74" s="21" t="s">
        <v>19</v>
      </c>
      <c r="MPL74" s="21" t="s">
        <v>19</v>
      </c>
      <c r="MPM74" s="21" t="s">
        <v>19</v>
      </c>
      <c r="MPN74" s="21" t="s">
        <v>19</v>
      </c>
      <c r="MPO74" s="21" t="s">
        <v>19</v>
      </c>
      <c r="MPP74" s="21" t="s">
        <v>19</v>
      </c>
      <c r="MPQ74" s="21" t="s">
        <v>19</v>
      </c>
      <c r="MPR74" s="21" t="s">
        <v>19</v>
      </c>
      <c r="MPS74" s="21" t="s">
        <v>19</v>
      </c>
      <c r="MPT74" s="21" t="s">
        <v>19</v>
      </c>
      <c r="MPU74" s="21" t="s">
        <v>19</v>
      </c>
      <c r="MPV74" s="21" t="s">
        <v>19</v>
      </c>
      <c r="MPW74" s="21" t="s">
        <v>19</v>
      </c>
      <c r="MPX74" s="21" t="s">
        <v>19</v>
      </c>
      <c r="MPY74" s="21" t="s">
        <v>19</v>
      </c>
      <c r="MPZ74" s="21" t="s">
        <v>19</v>
      </c>
      <c r="MQA74" s="21" t="s">
        <v>19</v>
      </c>
      <c r="MQB74" s="21" t="s">
        <v>19</v>
      </c>
      <c r="MQC74" s="21" t="s">
        <v>19</v>
      </c>
      <c r="MQD74" s="21" t="s">
        <v>19</v>
      </c>
      <c r="MQE74" s="21" t="s">
        <v>19</v>
      </c>
      <c r="MQF74" s="21" t="s">
        <v>19</v>
      </c>
      <c r="MQG74" s="21" t="s">
        <v>19</v>
      </c>
      <c r="MQH74" s="21" t="s">
        <v>19</v>
      </c>
      <c r="MQI74" s="21" t="s">
        <v>19</v>
      </c>
      <c r="MQJ74" s="21" t="s">
        <v>19</v>
      </c>
      <c r="MQK74" s="21" t="s">
        <v>19</v>
      </c>
      <c r="MQL74" s="21" t="s">
        <v>19</v>
      </c>
      <c r="MQM74" s="21" t="s">
        <v>19</v>
      </c>
      <c r="MQN74" s="21" t="s">
        <v>19</v>
      </c>
      <c r="MQO74" s="21" t="s">
        <v>19</v>
      </c>
      <c r="MQP74" s="21" t="s">
        <v>19</v>
      </c>
      <c r="MQQ74" s="21" t="s">
        <v>19</v>
      </c>
      <c r="MQR74" s="21" t="s">
        <v>19</v>
      </c>
      <c r="MQS74" s="21" t="s">
        <v>19</v>
      </c>
      <c r="MQT74" s="21" t="s">
        <v>19</v>
      </c>
      <c r="MQU74" s="21" t="s">
        <v>19</v>
      </c>
      <c r="MQV74" s="21" t="s">
        <v>19</v>
      </c>
      <c r="MQW74" s="21" t="s">
        <v>19</v>
      </c>
      <c r="MQX74" s="21" t="s">
        <v>19</v>
      </c>
      <c r="MQY74" s="21" t="s">
        <v>19</v>
      </c>
      <c r="MQZ74" s="21" t="s">
        <v>19</v>
      </c>
      <c r="MRA74" s="21" t="s">
        <v>19</v>
      </c>
      <c r="MRB74" s="21" t="s">
        <v>19</v>
      </c>
      <c r="MRC74" s="21" t="s">
        <v>19</v>
      </c>
      <c r="MRD74" s="21" t="s">
        <v>19</v>
      </c>
      <c r="MRE74" s="21" t="s">
        <v>19</v>
      </c>
      <c r="MRF74" s="21" t="s">
        <v>19</v>
      </c>
      <c r="MRG74" s="21" t="s">
        <v>19</v>
      </c>
      <c r="MRH74" s="21" t="s">
        <v>19</v>
      </c>
      <c r="MRI74" s="21" t="s">
        <v>19</v>
      </c>
      <c r="MRJ74" s="21" t="s">
        <v>19</v>
      </c>
      <c r="MRK74" s="21" t="s">
        <v>19</v>
      </c>
      <c r="MRL74" s="21" t="s">
        <v>19</v>
      </c>
      <c r="MRM74" s="21" t="s">
        <v>19</v>
      </c>
      <c r="MRN74" s="21" t="s">
        <v>19</v>
      </c>
      <c r="MRO74" s="21" t="s">
        <v>19</v>
      </c>
      <c r="MRP74" s="21" t="s">
        <v>19</v>
      </c>
      <c r="MRQ74" s="21" t="s">
        <v>19</v>
      </c>
      <c r="MRR74" s="21" t="s">
        <v>19</v>
      </c>
      <c r="MRS74" s="21" t="s">
        <v>19</v>
      </c>
      <c r="MRT74" s="21" t="s">
        <v>19</v>
      </c>
      <c r="MRU74" s="21" t="s">
        <v>19</v>
      </c>
      <c r="MRV74" s="21" t="s">
        <v>19</v>
      </c>
      <c r="MRW74" s="21" t="s">
        <v>19</v>
      </c>
      <c r="MRX74" s="21" t="s">
        <v>19</v>
      </c>
      <c r="MRY74" s="21" t="s">
        <v>19</v>
      </c>
      <c r="MRZ74" s="21" t="s">
        <v>19</v>
      </c>
      <c r="MSA74" s="21" t="s">
        <v>19</v>
      </c>
      <c r="MSB74" s="21" t="s">
        <v>19</v>
      </c>
      <c r="MSC74" s="21" t="s">
        <v>19</v>
      </c>
      <c r="MSD74" s="21" t="s">
        <v>19</v>
      </c>
      <c r="MSE74" s="21" t="s">
        <v>19</v>
      </c>
      <c r="MSF74" s="21" t="s">
        <v>19</v>
      </c>
      <c r="MSG74" s="21" t="s">
        <v>19</v>
      </c>
      <c r="MSH74" s="21" t="s">
        <v>19</v>
      </c>
      <c r="MSI74" s="21" t="s">
        <v>19</v>
      </c>
      <c r="MSJ74" s="21" t="s">
        <v>19</v>
      </c>
      <c r="MSK74" s="21" t="s">
        <v>19</v>
      </c>
      <c r="MSL74" s="21" t="s">
        <v>19</v>
      </c>
      <c r="MSM74" s="21" t="s">
        <v>19</v>
      </c>
      <c r="MSN74" s="21" t="s">
        <v>19</v>
      </c>
      <c r="MSO74" s="21" t="s">
        <v>19</v>
      </c>
      <c r="MSP74" s="21" t="s">
        <v>19</v>
      </c>
      <c r="MSQ74" s="21" t="s">
        <v>19</v>
      </c>
      <c r="MSR74" s="21" t="s">
        <v>19</v>
      </c>
      <c r="MSS74" s="21" t="s">
        <v>19</v>
      </c>
      <c r="MST74" s="21" t="s">
        <v>19</v>
      </c>
      <c r="MSU74" s="21" t="s">
        <v>19</v>
      </c>
      <c r="MSV74" s="21" t="s">
        <v>19</v>
      </c>
      <c r="MSW74" s="21" t="s">
        <v>19</v>
      </c>
      <c r="MSX74" s="21" t="s">
        <v>19</v>
      </c>
      <c r="MSY74" s="21" t="s">
        <v>19</v>
      </c>
      <c r="MSZ74" s="21" t="s">
        <v>19</v>
      </c>
      <c r="MTA74" s="21" t="s">
        <v>19</v>
      </c>
      <c r="MTB74" s="21" t="s">
        <v>19</v>
      </c>
      <c r="MTC74" s="21" t="s">
        <v>19</v>
      </c>
      <c r="MTD74" s="21" t="s">
        <v>19</v>
      </c>
      <c r="MTE74" s="21" t="s">
        <v>19</v>
      </c>
      <c r="MTF74" s="21" t="s">
        <v>19</v>
      </c>
      <c r="MTG74" s="21" t="s">
        <v>19</v>
      </c>
      <c r="MTH74" s="21" t="s">
        <v>19</v>
      </c>
      <c r="MTI74" s="21" t="s">
        <v>19</v>
      </c>
      <c r="MTJ74" s="21" t="s">
        <v>19</v>
      </c>
      <c r="MTK74" s="21" t="s">
        <v>19</v>
      </c>
      <c r="MTL74" s="21" t="s">
        <v>19</v>
      </c>
      <c r="MTM74" s="21" t="s">
        <v>19</v>
      </c>
      <c r="MTN74" s="21" t="s">
        <v>19</v>
      </c>
      <c r="MTO74" s="21" t="s">
        <v>19</v>
      </c>
      <c r="MTP74" s="21" t="s">
        <v>19</v>
      </c>
      <c r="MTQ74" s="21" t="s">
        <v>19</v>
      </c>
      <c r="MTR74" s="21" t="s">
        <v>19</v>
      </c>
      <c r="MTS74" s="21" t="s">
        <v>19</v>
      </c>
      <c r="MTT74" s="21" t="s">
        <v>19</v>
      </c>
      <c r="MTU74" s="21" t="s">
        <v>19</v>
      </c>
      <c r="MTV74" s="21" t="s">
        <v>19</v>
      </c>
      <c r="MTW74" s="21" t="s">
        <v>19</v>
      </c>
      <c r="MTX74" s="21" t="s">
        <v>19</v>
      </c>
      <c r="MTY74" s="21" t="s">
        <v>19</v>
      </c>
      <c r="MTZ74" s="21" t="s">
        <v>19</v>
      </c>
      <c r="MUA74" s="21" t="s">
        <v>19</v>
      </c>
      <c r="MUB74" s="21" t="s">
        <v>19</v>
      </c>
      <c r="MUC74" s="21" t="s">
        <v>19</v>
      </c>
      <c r="MUD74" s="21" t="s">
        <v>19</v>
      </c>
      <c r="MUE74" s="21" t="s">
        <v>19</v>
      </c>
      <c r="MUF74" s="21" t="s">
        <v>19</v>
      </c>
      <c r="MUG74" s="21" t="s">
        <v>19</v>
      </c>
      <c r="MUH74" s="21" t="s">
        <v>19</v>
      </c>
      <c r="MUI74" s="21" t="s">
        <v>19</v>
      </c>
      <c r="MUJ74" s="21" t="s">
        <v>19</v>
      </c>
      <c r="MUK74" s="21" t="s">
        <v>19</v>
      </c>
      <c r="MUL74" s="21" t="s">
        <v>19</v>
      </c>
      <c r="MUM74" s="21" t="s">
        <v>19</v>
      </c>
      <c r="MUN74" s="21" t="s">
        <v>19</v>
      </c>
      <c r="MUO74" s="21" t="s">
        <v>19</v>
      </c>
      <c r="MUP74" s="21" t="s">
        <v>19</v>
      </c>
      <c r="MUQ74" s="21" t="s">
        <v>19</v>
      </c>
      <c r="MUR74" s="21" t="s">
        <v>19</v>
      </c>
      <c r="MUS74" s="21" t="s">
        <v>19</v>
      </c>
      <c r="MUT74" s="21" t="s">
        <v>19</v>
      </c>
      <c r="MUU74" s="21" t="s">
        <v>19</v>
      </c>
      <c r="MUV74" s="21" t="s">
        <v>19</v>
      </c>
      <c r="MUW74" s="21" t="s">
        <v>19</v>
      </c>
      <c r="MUX74" s="21" t="s">
        <v>19</v>
      </c>
      <c r="MUY74" s="21" t="s">
        <v>19</v>
      </c>
      <c r="MUZ74" s="21" t="s">
        <v>19</v>
      </c>
      <c r="MVA74" s="21" t="s">
        <v>19</v>
      </c>
      <c r="MVB74" s="21" t="s">
        <v>19</v>
      </c>
      <c r="MVC74" s="21" t="s">
        <v>19</v>
      </c>
      <c r="MVD74" s="21" t="s">
        <v>19</v>
      </c>
      <c r="MVE74" s="21" t="s">
        <v>19</v>
      </c>
      <c r="MVF74" s="21" t="s">
        <v>19</v>
      </c>
      <c r="MVG74" s="21" t="s">
        <v>19</v>
      </c>
      <c r="MVH74" s="21" t="s">
        <v>19</v>
      </c>
      <c r="MVI74" s="21" t="s">
        <v>19</v>
      </c>
      <c r="MVJ74" s="21" t="s">
        <v>19</v>
      </c>
      <c r="MVK74" s="21" t="s">
        <v>19</v>
      </c>
      <c r="MVL74" s="21" t="s">
        <v>19</v>
      </c>
      <c r="MVM74" s="21" t="s">
        <v>19</v>
      </c>
      <c r="MVN74" s="21" t="s">
        <v>19</v>
      </c>
      <c r="MVO74" s="21" t="s">
        <v>19</v>
      </c>
      <c r="MVP74" s="21" t="s">
        <v>19</v>
      </c>
      <c r="MVQ74" s="21" t="s">
        <v>19</v>
      </c>
      <c r="MVR74" s="21" t="s">
        <v>19</v>
      </c>
      <c r="MVS74" s="21" t="s">
        <v>19</v>
      </c>
      <c r="MVT74" s="21" t="s">
        <v>19</v>
      </c>
      <c r="MVU74" s="21" t="s">
        <v>19</v>
      </c>
      <c r="MVV74" s="21" t="s">
        <v>19</v>
      </c>
      <c r="MVW74" s="21" t="s">
        <v>19</v>
      </c>
      <c r="MVX74" s="21" t="s">
        <v>19</v>
      </c>
      <c r="MVY74" s="21" t="s">
        <v>19</v>
      </c>
      <c r="MVZ74" s="21" t="s">
        <v>19</v>
      </c>
      <c r="MWA74" s="21" t="s">
        <v>19</v>
      </c>
      <c r="MWB74" s="21" t="s">
        <v>19</v>
      </c>
      <c r="MWC74" s="21" t="s">
        <v>19</v>
      </c>
      <c r="MWD74" s="21" t="s">
        <v>19</v>
      </c>
      <c r="MWE74" s="21" t="s">
        <v>19</v>
      </c>
      <c r="MWF74" s="21" t="s">
        <v>19</v>
      </c>
      <c r="MWG74" s="21" t="s">
        <v>19</v>
      </c>
      <c r="MWH74" s="21" t="s">
        <v>19</v>
      </c>
      <c r="MWI74" s="21" t="s">
        <v>19</v>
      </c>
      <c r="MWJ74" s="21" t="s">
        <v>19</v>
      </c>
      <c r="MWK74" s="21" t="s">
        <v>19</v>
      </c>
      <c r="MWL74" s="21" t="s">
        <v>19</v>
      </c>
      <c r="MWM74" s="21" t="s">
        <v>19</v>
      </c>
      <c r="MWN74" s="21" t="s">
        <v>19</v>
      </c>
      <c r="MWO74" s="21" t="s">
        <v>19</v>
      </c>
      <c r="MWP74" s="21" t="s">
        <v>19</v>
      </c>
      <c r="MWQ74" s="21" t="s">
        <v>19</v>
      </c>
      <c r="MWR74" s="21" t="s">
        <v>19</v>
      </c>
      <c r="MWS74" s="21" t="s">
        <v>19</v>
      </c>
      <c r="MWT74" s="21" t="s">
        <v>19</v>
      </c>
      <c r="MWU74" s="21" t="s">
        <v>19</v>
      </c>
      <c r="MWV74" s="21" t="s">
        <v>19</v>
      </c>
      <c r="MWW74" s="21" t="s">
        <v>19</v>
      </c>
      <c r="MWX74" s="21" t="s">
        <v>19</v>
      </c>
      <c r="MWY74" s="21" t="s">
        <v>19</v>
      </c>
      <c r="MWZ74" s="21" t="s">
        <v>19</v>
      </c>
      <c r="MXA74" s="21" t="s">
        <v>19</v>
      </c>
      <c r="MXB74" s="21" t="s">
        <v>19</v>
      </c>
      <c r="MXC74" s="21" t="s">
        <v>19</v>
      </c>
      <c r="MXD74" s="21" t="s">
        <v>19</v>
      </c>
      <c r="MXE74" s="21" t="s">
        <v>19</v>
      </c>
      <c r="MXF74" s="21" t="s">
        <v>19</v>
      </c>
      <c r="MXG74" s="21" t="s">
        <v>19</v>
      </c>
      <c r="MXH74" s="21" t="s">
        <v>19</v>
      </c>
      <c r="MXI74" s="21" t="s">
        <v>19</v>
      </c>
      <c r="MXJ74" s="21" t="s">
        <v>19</v>
      </c>
      <c r="MXK74" s="21" t="s">
        <v>19</v>
      </c>
      <c r="MXL74" s="21" t="s">
        <v>19</v>
      </c>
      <c r="MXM74" s="21" t="s">
        <v>19</v>
      </c>
      <c r="MXN74" s="21" t="s">
        <v>19</v>
      </c>
      <c r="MXO74" s="21" t="s">
        <v>19</v>
      </c>
      <c r="MXP74" s="21" t="s">
        <v>19</v>
      </c>
      <c r="MXQ74" s="21" t="s">
        <v>19</v>
      </c>
      <c r="MXR74" s="21" t="s">
        <v>19</v>
      </c>
      <c r="MXS74" s="21" t="s">
        <v>19</v>
      </c>
      <c r="MXT74" s="21" t="s">
        <v>19</v>
      </c>
      <c r="MXU74" s="21" t="s">
        <v>19</v>
      </c>
      <c r="MXV74" s="21" t="s">
        <v>19</v>
      </c>
      <c r="MXW74" s="21" t="s">
        <v>19</v>
      </c>
      <c r="MXX74" s="21" t="s">
        <v>19</v>
      </c>
      <c r="MXY74" s="21" t="s">
        <v>19</v>
      </c>
      <c r="MXZ74" s="21" t="s">
        <v>19</v>
      </c>
      <c r="MYA74" s="21" t="s">
        <v>19</v>
      </c>
      <c r="MYB74" s="21" t="s">
        <v>19</v>
      </c>
      <c r="MYC74" s="21" t="s">
        <v>19</v>
      </c>
      <c r="MYD74" s="21" t="s">
        <v>19</v>
      </c>
      <c r="MYE74" s="21" t="s">
        <v>19</v>
      </c>
      <c r="MYF74" s="21" t="s">
        <v>19</v>
      </c>
      <c r="MYG74" s="21" t="s">
        <v>19</v>
      </c>
      <c r="MYH74" s="21" t="s">
        <v>19</v>
      </c>
      <c r="MYI74" s="21" t="s">
        <v>19</v>
      </c>
      <c r="MYJ74" s="21" t="s">
        <v>19</v>
      </c>
      <c r="MYK74" s="21" t="s">
        <v>19</v>
      </c>
      <c r="MYL74" s="21" t="s">
        <v>19</v>
      </c>
      <c r="MYM74" s="21" t="s">
        <v>19</v>
      </c>
      <c r="MYN74" s="21" t="s">
        <v>19</v>
      </c>
      <c r="MYO74" s="21" t="s">
        <v>19</v>
      </c>
      <c r="MYP74" s="21" t="s">
        <v>19</v>
      </c>
      <c r="MYQ74" s="21" t="s">
        <v>19</v>
      </c>
      <c r="MYR74" s="21" t="s">
        <v>19</v>
      </c>
      <c r="MYS74" s="21" t="s">
        <v>19</v>
      </c>
      <c r="MYT74" s="21" t="s">
        <v>19</v>
      </c>
      <c r="MYU74" s="21" t="s">
        <v>19</v>
      </c>
      <c r="MYV74" s="21" t="s">
        <v>19</v>
      </c>
      <c r="MYW74" s="21" t="s">
        <v>19</v>
      </c>
      <c r="MYX74" s="21" t="s">
        <v>19</v>
      </c>
      <c r="MYY74" s="21" t="s">
        <v>19</v>
      </c>
      <c r="MYZ74" s="21" t="s">
        <v>19</v>
      </c>
      <c r="MZA74" s="21" t="s">
        <v>19</v>
      </c>
      <c r="MZB74" s="21" t="s">
        <v>19</v>
      </c>
      <c r="MZC74" s="21" t="s">
        <v>19</v>
      </c>
      <c r="MZD74" s="21" t="s">
        <v>19</v>
      </c>
      <c r="MZE74" s="21" t="s">
        <v>19</v>
      </c>
      <c r="MZF74" s="21" t="s">
        <v>19</v>
      </c>
      <c r="MZG74" s="21" t="s">
        <v>19</v>
      </c>
      <c r="MZH74" s="21" t="s">
        <v>19</v>
      </c>
      <c r="MZI74" s="21" t="s">
        <v>19</v>
      </c>
      <c r="MZJ74" s="21" t="s">
        <v>19</v>
      </c>
      <c r="MZK74" s="21" t="s">
        <v>19</v>
      </c>
      <c r="MZL74" s="21" t="s">
        <v>19</v>
      </c>
      <c r="MZM74" s="21" t="s">
        <v>19</v>
      </c>
      <c r="MZN74" s="21" t="s">
        <v>19</v>
      </c>
      <c r="MZO74" s="21" t="s">
        <v>19</v>
      </c>
      <c r="MZP74" s="21" t="s">
        <v>19</v>
      </c>
      <c r="MZQ74" s="21" t="s">
        <v>19</v>
      </c>
      <c r="MZR74" s="21" t="s">
        <v>19</v>
      </c>
      <c r="MZS74" s="21" t="s">
        <v>19</v>
      </c>
      <c r="MZT74" s="21" t="s">
        <v>19</v>
      </c>
      <c r="MZU74" s="21" t="s">
        <v>19</v>
      </c>
      <c r="MZV74" s="21" t="s">
        <v>19</v>
      </c>
      <c r="MZW74" s="21" t="s">
        <v>19</v>
      </c>
      <c r="MZX74" s="21" t="s">
        <v>19</v>
      </c>
      <c r="MZY74" s="21" t="s">
        <v>19</v>
      </c>
      <c r="MZZ74" s="21" t="s">
        <v>19</v>
      </c>
      <c r="NAA74" s="21" t="s">
        <v>19</v>
      </c>
      <c r="NAB74" s="21" t="s">
        <v>19</v>
      </c>
      <c r="NAC74" s="21" t="s">
        <v>19</v>
      </c>
      <c r="NAD74" s="21" t="s">
        <v>19</v>
      </c>
      <c r="NAE74" s="21" t="s">
        <v>19</v>
      </c>
      <c r="NAF74" s="21" t="s">
        <v>19</v>
      </c>
      <c r="NAG74" s="21" t="s">
        <v>19</v>
      </c>
      <c r="NAH74" s="21" t="s">
        <v>19</v>
      </c>
      <c r="NAI74" s="21" t="s">
        <v>19</v>
      </c>
      <c r="NAJ74" s="21" t="s">
        <v>19</v>
      </c>
      <c r="NAK74" s="21" t="s">
        <v>19</v>
      </c>
      <c r="NAL74" s="21" t="s">
        <v>19</v>
      </c>
      <c r="NAM74" s="21" t="s">
        <v>19</v>
      </c>
      <c r="NAN74" s="21" t="s">
        <v>19</v>
      </c>
      <c r="NAO74" s="21" t="s">
        <v>19</v>
      </c>
      <c r="NAP74" s="21" t="s">
        <v>19</v>
      </c>
      <c r="NAQ74" s="21" t="s">
        <v>19</v>
      </c>
      <c r="NAR74" s="21" t="s">
        <v>19</v>
      </c>
      <c r="NAS74" s="21" t="s">
        <v>19</v>
      </c>
      <c r="NAT74" s="21" t="s">
        <v>19</v>
      </c>
      <c r="NAU74" s="21" t="s">
        <v>19</v>
      </c>
      <c r="NAV74" s="21" t="s">
        <v>19</v>
      </c>
      <c r="NAW74" s="21" t="s">
        <v>19</v>
      </c>
      <c r="NAX74" s="21" t="s">
        <v>19</v>
      </c>
      <c r="NAY74" s="21" t="s">
        <v>19</v>
      </c>
      <c r="NAZ74" s="21" t="s">
        <v>19</v>
      </c>
      <c r="NBA74" s="21" t="s">
        <v>19</v>
      </c>
      <c r="NBB74" s="21" t="s">
        <v>19</v>
      </c>
      <c r="NBC74" s="21" t="s">
        <v>19</v>
      </c>
      <c r="NBD74" s="21" t="s">
        <v>19</v>
      </c>
      <c r="NBE74" s="21" t="s">
        <v>19</v>
      </c>
      <c r="NBF74" s="21" t="s">
        <v>19</v>
      </c>
      <c r="NBG74" s="21" t="s">
        <v>19</v>
      </c>
      <c r="NBH74" s="21" t="s">
        <v>19</v>
      </c>
      <c r="NBI74" s="21" t="s">
        <v>19</v>
      </c>
      <c r="NBJ74" s="21" t="s">
        <v>19</v>
      </c>
      <c r="NBK74" s="21" t="s">
        <v>19</v>
      </c>
      <c r="NBL74" s="21" t="s">
        <v>19</v>
      </c>
      <c r="NBM74" s="21" t="s">
        <v>19</v>
      </c>
      <c r="NBN74" s="21" t="s">
        <v>19</v>
      </c>
      <c r="NBO74" s="21" t="s">
        <v>19</v>
      </c>
      <c r="NBP74" s="21" t="s">
        <v>19</v>
      </c>
      <c r="NBQ74" s="21" t="s">
        <v>19</v>
      </c>
      <c r="NBR74" s="21" t="s">
        <v>19</v>
      </c>
      <c r="NBS74" s="21" t="s">
        <v>19</v>
      </c>
      <c r="NBT74" s="21" t="s">
        <v>19</v>
      </c>
      <c r="NBU74" s="21" t="s">
        <v>19</v>
      </c>
      <c r="NBV74" s="21" t="s">
        <v>19</v>
      </c>
      <c r="NBW74" s="21" t="s">
        <v>19</v>
      </c>
      <c r="NBX74" s="21" t="s">
        <v>19</v>
      </c>
      <c r="NBY74" s="21" t="s">
        <v>19</v>
      </c>
      <c r="NBZ74" s="21" t="s">
        <v>19</v>
      </c>
      <c r="NCA74" s="21" t="s">
        <v>19</v>
      </c>
      <c r="NCB74" s="21" t="s">
        <v>19</v>
      </c>
      <c r="NCC74" s="21" t="s">
        <v>19</v>
      </c>
      <c r="NCD74" s="21" t="s">
        <v>19</v>
      </c>
      <c r="NCE74" s="21" t="s">
        <v>19</v>
      </c>
      <c r="NCF74" s="21" t="s">
        <v>19</v>
      </c>
      <c r="NCG74" s="21" t="s">
        <v>19</v>
      </c>
      <c r="NCH74" s="21" t="s">
        <v>19</v>
      </c>
      <c r="NCI74" s="21" t="s">
        <v>19</v>
      </c>
      <c r="NCJ74" s="21" t="s">
        <v>19</v>
      </c>
      <c r="NCK74" s="21" t="s">
        <v>19</v>
      </c>
      <c r="NCL74" s="21" t="s">
        <v>19</v>
      </c>
      <c r="NCM74" s="21" t="s">
        <v>19</v>
      </c>
      <c r="NCN74" s="21" t="s">
        <v>19</v>
      </c>
      <c r="NCO74" s="21" t="s">
        <v>19</v>
      </c>
      <c r="NCP74" s="21" t="s">
        <v>19</v>
      </c>
      <c r="NCQ74" s="21" t="s">
        <v>19</v>
      </c>
      <c r="NCR74" s="21" t="s">
        <v>19</v>
      </c>
      <c r="NCS74" s="21" t="s">
        <v>19</v>
      </c>
      <c r="NCT74" s="21" t="s">
        <v>19</v>
      </c>
      <c r="NCU74" s="21" t="s">
        <v>19</v>
      </c>
      <c r="NCV74" s="21" t="s">
        <v>19</v>
      </c>
      <c r="NCW74" s="21" t="s">
        <v>19</v>
      </c>
      <c r="NCX74" s="21" t="s">
        <v>19</v>
      </c>
      <c r="NCY74" s="21" t="s">
        <v>19</v>
      </c>
      <c r="NCZ74" s="21" t="s">
        <v>19</v>
      </c>
      <c r="NDA74" s="21" t="s">
        <v>19</v>
      </c>
      <c r="NDB74" s="21" t="s">
        <v>19</v>
      </c>
      <c r="NDC74" s="21" t="s">
        <v>19</v>
      </c>
      <c r="NDD74" s="21" t="s">
        <v>19</v>
      </c>
      <c r="NDE74" s="21" t="s">
        <v>19</v>
      </c>
      <c r="NDF74" s="21" t="s">
        <v>19</v>
      </c>
      <c r="NDG74" s="21" t="s">
        <v>19</v>
      </c>
      <c r="NDH74" s="21" t="s">
        <v>19</v>
      </c>
      <c r="NDI74" s="21" t="s">
        <v>19</v>
      </c>
      <c r="NDJ74" s="21" t="s">
        <v>19</v>
      </c>
      <c r="NDK74" s="21" t="s">
        <v>19</v>
      </c>
      <c r="NDL74" s="21" t="s">
        <v>19</v>
      </c>
      <c r="NDM74" s="21" t="s">
        <v>19</v>
      </c>
      <c r="NDN74" s="21" t="s">
        <v>19</v>
      </c>
      <c r="NDO74" s="21" t="s">
        <v>19</v>
      </c>
      <c r="NDP74" s="21" t="s">
        <v>19</v>
      </c>
      <c r="NDQ74" s="21" t="s">
        <v>19</v>
      </c>
      <c r="NDR74" s="21" t="s">
        <v>19</v>
      </c>
      <c r="NDS74" s="21" t="s">
        <v>19</v>
      </c>
      <c r="NDT74" s="21" t="s">
        <v>19</v>
      </c>
      <c r="NDU74" s="21" t="s">
        <v>19</v>
      </c>
      <c r="NDV74" s="21" t="s">
        <v>19</v>
      </c>
      <c r="NDW74" s="21" t="s">
        <v>19</v>
      </c>
      <c r="NDX74" s="21" t="s">
        <v>19</v>
      </c>
      <c r="NDY74" s="21" t="s">
        <v>19</v>
      </c>
      <c r="NDZ74" s="21" t="s">
        <v>19</v>
      </c>
      <c r="NEA74" s="21" t="s">
        <v>19</v>
      </c>
      <c r="NEB74" s="21" t="s">
        <v>19</v>
      </c>
      <c r="NEC74" s="21" t="s">
        <v>19</v>
      </c>
      <c r="NED74" s="21" t="s">
        <v>19</v>
      </c>
      <c r="NEE74" s="21" t="s">
        <v>19</v>
      </c>
      <c r="NEF74" s="21" t="s">
        <v>19</v>
      </c>
      <c r="NEG74" s="21" t="s">
        <v>19</v>
      </c>
      <c r="NEH74" s="21" t="s">
        <v>19</v>
      </c>
      <c r="NEI74" s="21" t="s">
        <v>19</v>
      </c>
      <c r="NEJ74" s="21" t="s">
        <v>19</v>
      </c>
      <c r="NEK74" s="21" t="s">
        <v>19</v>
      </c>
      <c r="NEL74" s="21" t="s">
        <v>19</v>
      </c>
      <c r="NEM74" s="21" t="s">
        <v>19</v>
      </c>
      <c r="NEN74" s="21" t="s">
        <v>19</v>
      </c>
      <c r="NEO74" s="21" t="s">
        <v>19</v>
      </c>
      <c r="NEP74" s="21" t="s">
        <v>19</v>
      </c>
      <c r="NEQ74" s="21" t="s">
        <v>19</v>
      </c>
      <c r="NER74" s="21" t="s">
        <v>19</v>
      </c>
      <c r="NES74" s="21" t="s">
        <v>19</v>
      </c>
      <c r="NET74" s="21" t="s">
        <v>19</v>
      </c>
      <c r="NEU74" s="21" t="s">
        <v>19</v>
      </c>
      <c r="NEV74" s="21" t="s">
        <v>19</v>
      </c>
      <c r="NEW74" s="21" t="s">
        <v>19</v>
      </c>
      <c r="NEX74" s="21" t="s">
        <v>19</v>
      </c>
      <c r="NEY74" s="21" t="s">
        <v>19</v>
      </c>
      <c r="NEZ74" s="21" t="s">
        <v>19</v>
      </c>
      <c r="NFA74" s="21" t="s">
        <v>19</v>
      </c>
      <c r="NFB74" s="21" t="s">
        <v>19</v>
      </c>
      <c r="NFC74" s="21" t="s">
        <v>19</v>
      </c>
      <c r="NFD74" s="21" t="s">
        <v>19</v>
      </c>
      <c r="NFE74" s="21" t="s">
        <v>19</v>
      </c>
      <c r="NFF74" s="21" t="s">
        <v>19</v>
      </c>
      <c r="NFG74" s="21" t="s">
        <v>19</v>
      </c>
      <c r="NFH74" s="21" t="s">
        <v>19</v>
      </c>
      <c r="NFI74" s="21" t="s">
        <v>19</v>
      </c>
      <c r="NFJ74" s="21" t="s">
        <v>19</v>
      </c>
      <c r="NFK74" s="21" t="s">
        <v>19</v>
      </c>
      <c r="NFL74" s="21" t="s">
        <v>19</v>
      </c>
      <c r="NFM74" s="21" t="s">
        <v>19</v>
      </c>
      <c r="NFN74" s="21" t="s">
        <v>19</v>
      </c>
      <c r="NFO74" s="21" t="s">
        <v>19</v>
      </c>
      <c r="NFP74" s="21" t="s">
        <v>19</v>
      </c>
      <c r="NFQ74" s="21" t="s">
        <v>19</v>
      </c>
      <c r="NFR74" s="21" t="s">
        <v>19</v>
      </c>
      <c r="NFS74" s="21" t="s">
        <v>19</v>
      </c>
      <c r="NFT74" s="21" t="s">
        <v>19</v>
      </c>
      <c r="NFU74" s="21" t="s">
        <v>19</v>
      </c>
      <c r="NFV74" s="21" t="s">
        <v>19</v>
      </c>
      <c r="NFW74" s="21" t="s">
        <v>19</v>
      </c>
      <c r="NFX74" s="21" t="s">
        <v>19</v>
      </c>
      <c r="NFY74" s="21" t="s">
        <v>19</v>
      </c>
      <c r="NFZ74" s="21" t="s">
        <v>19</v>
      </c>
      <c r="NGA74" s="21" t="s">
        <v>19</v>
      </c>
      <c r="NGB74" s="21" t="s">
        <v>19</v>
      </c>
      <c r="NGC74" s="21" t="s">
        <v>19</v>
      </c>
      <c r="NGD74" s="21" t="s">
        <v>19</v>
      </c>
      <c r="NGE74" s="21" t="s">
        <v>19</v>
      </c>
      <c r="NGF74" s="21" t="s">
        <v>19</v>
      </c>
      <c r="NGG74" s="21" t="s">
        <v>19</v>
      </c>
      <c r="NGH74" s="21" t="s">
        <v>19</v>
      </c>
      <c r="NGI74" s="21" t="s">
        <v>19</v>
      </c>
      <c r="NGJ74" s="21" t="s">
        <v>19</v>
      </c>
      <c r="NGK74" s="21" t="s">
        <v>19</v>
      </c>
      <c r="NGL74" s="21" t="s">
        <v>19</v>
      </c>
      <c r="NGM74" s="21" t="s">
        <v>19</v>
      </c>
      <c r="NGN74" s="21" t="s">
        <v>19</v>
      </c>
      <c r="NGO74" s="21" t="s">
        <v>19</v>
      </c>
      <c r="NGP74" s="21" t="s">
        <v>19</v>
      </c>
      <c r="NGQ74" s="21" t="s">
        <v>19</v>
      </c>
      <c r="NGR74" s="21" t="s">
        <v>19</v>
      </c>
      <c r="NGS74" s="21" t="s">
        <v>19</v>
      </c>
      <c r="NGT74" s="21" t="s">
        <v>19</v>
      </c>
      <c r="NGU74" s="21" t="s">
        <v>19</v>
      </c>
      <c r="NGV74" s="21" t="s">
        <v>19</v>
      </c>
      <c r="NGW74" s="21" t="s">
        <v>19</v>
      </c>
      <c r="NGX74" s="21" t="s">
        <v>19</v>
      </c>
      <c r="NGY74" s="21" t="s">
        <v>19</v>
      </c>
      <c r="NGZ74" s="21" t="s">
        <v>19</v>
      </c>
      <c r="NHA74" s="21" t="s">
        <v>19</v>
      </c>
      <c r="NHB74" s="21" t="s">
        <v>19</v>
      </c>
      <c r="NHC74" s="21" t="s">
        <v>19</v>
      </c>
      <c r="NHD74" s="21" t="s">
        <v>19</v>
      </c>
      <c r="NHE74" s="21" t="s">
        <v>19</v>
      </c>
      <c r="NHF74" s="21" t="s">
        <v>19</v>
      </c>
      <c r="NHG74" s="21" t="s">
        <v>19</v>
      </c>
      <c r="NHH74" s="21" t="s">
        <v>19</v>
      </c>
      <c r="NHI74" s="21" t="s">
        <v>19</v>
      </c>
      <c r="NHJ74" s="21" t="s">
        <v>19</v>
      </c>
      <c r="NHK74" s="21" t="s">
        <v>19</v>
      </c>
      <c r="NHL74" s="21" t="s">
        <v>19</v>
      </c>
      <c r="NHM74" s="21" t="s">
        <v>19</v>
      </c>
      <c r="NHN74" s="21" t="s">
        <v>19</v>
      </c>
      <c r="NHO74" s="21" t="s">
        <v>19</v>
      </c>
      <c r="NHP74" s="21" t="s">
        <v>19</v>
      </c>
      <c r="NHQ74" s="21" t="s">
        <v>19</v>
      </c>
      <c r="NHR74" s="21" t="s">
        <v>19</v>
      </c>
      <c r="NHS74" s="21" t="s">
        <v>19</v>
      </c>
      <c r="NHT74" s="21" t="s">
        <v>19</v>
      </c>
      <c r="NHU74" s="21" t="s">
        <v>19</v>
      </c>
      <c r="NHV74" s="21" t="s">
        <v>19</v>
      </c>
      <c r="NHW74" s="21" t="s">
        <v>19</v>
      </c>
      <c r="NHX74" s="21" t="s">
        <v>19</v>
      </c>
      <c r="NHY74" s="21" t="s">
        <v>19</v>
      </c>
      <c r="NHZ74" s="21" t="s">
        <v>19</v>
      </c>
      <c r="NIA74" s="21" t="s">
        <v>19</v>
      </c>
      <c r="NIB74" s="21" t="s">
        <v>19</v>
      </c>
      <c r="NIC74" s="21" t="s">
        <v>19</v>
      </c>
      <c r="NID74" s="21" t="s">
        <v>19</v>
      </c>
      <c r="NIE74" s="21" t="s">
        <v>19</v>
      </c>
      <c r="NIF74" s="21" t="s">
        <v>19</v>
      </c>
      <c r="NIG74" s="21" t="s">
        <v>19</v>
      </c>
      <c r="NIH74" s="21" t="s">
        <v>19</v>
      </c>
      <c r="NII74" s="21" t="s">
        <v>19</v>
      </c>
      <c r="NIJ74" s="21" t="s">
        <v>19</v>
      </c>
      <c r="NIK74" s="21" t="s">
        <v>19</v>
      </c>
      <c r="NIL74" s="21" t="s">
        <v>19</v>
      </c>
      <c r="NIM74" s="21" t="s">
        <v>19</v>
      </c>
      <c r="NIN74" s="21" t="s">
        <v>19</v>
      </c>
      <c r="NIO74" s="21" t="s">
        <v>19</v>
      </c>
      <c r="NIP74" s="21" t="s">
        <v>19</v>
      </c>
      <c r="NIQ74" s="21" t="s">
        <v>19</v>
      </c>
      <c r="NIR74" s="21" t="s">
        <v>19</v>
      </c>
      <c r="NIS74" s="21" t="s">
        <v>19</v>
      </c>
      <c r="NIT74" s="21" t="s">
        <v>19</v>
      </c>
      <c r="NIU74" s="21" t="s">
        <v>19</v>
      </c>
      <c r="NIV74" s="21" t="s">
        <v>19</v>
      </c>
      <c r="NIW74" s="21" t="s">
        <v>19</v>
      </c>
      <c r="NIX74" s="21" t="s">
        <v>19</v>
      </c>
      <c r="NIY74" s="21" t="s">
        <v>19</v>
      </c>
      <c r="NIZ74" s="21" t="s">
        <v>19</v>
      </c>
      <c r="NJA74" s="21" t="s">
        <v>19</v>
      </c>
      <c r="NJB74" s="21" t="s">
        <v>19</v>
      </c>
      <c r="NJC74" s="21" t="s">
        <v>19</v>
      </c>
      <c r="NJD74" s="21" t="s">
        <v>19</v>
      </c>
      <c r="NJE74" s="21" t="s">
        <v>19</v>
      </c>
      <c r="NJF74" s="21" t="s">
        <v>19</v>
      </c>
      <c r="NJG74" s="21" t="s">
        <v>19</v>
      </c>
      <c r="NJH74" s="21" t="s">
        <v>19</v>
      </c>
      <c r="NJI74" s="21" t="s">
        <v>19</v>
      </c>
      <c r="NJJ74" s="21" t="s">
        <v>19</v>
      </c>
      <c r="NJK74" s="21" t="s">
        <v>19</v>
      </c>
      <c r="NJL74" s="21" t="s">
        <v>19</v>
      </c>
      <c r="NJM74" s="21" t="s">
        <v>19</v>
      </c>
      <c r="NJN74" s="21" t="s">
        <v>19</v>
      </c>
      <c r="NJO74" s="21" t="s">
        <v>19</v>
      </c>
      <c r="NJP74" s="21" t="s">
        <v>19</v>
      </c>
      <c r="NJQ74" s="21" t="s">
        <v>19</v>
      </c>
      <c r="NJR74" s="21" t="s">
        <v>19</v>
      </c>
      <c r="NJS74" s="21" t="s">
        <v>19</v>
      </c>
      <c r="NJT74" s="21" t="s">
        <v>19</v>
      </c>
      <c r="NJU74" s="21" t="s">
        <v>19</v>
      </c>
      <c r="NJV74" s="21" t="s">
        <v>19</v>
      </c>
      <c r="NJW74" s="21" t="s">
        <v>19</v>
      </c>
      <c r="NJX74" s="21" t="s">
        <v>19</v>
      </c>
      <c r="NJY74" s="21" t="s">
        <v>19</v>
      </c>
      <c r="NJZ74" s="21" t="s">
        <v>19</v>
      </c>
      <c r="NKA74" s="21" t="s">
        <v>19</v>
      </c>
      <c r="NKB74" s="21" t="s">
        <v>19</v>
      </c>
      <c r="NKC74" s="21" t="s">
        <v>19</v>
      </c>
      <c r="NKD74" s="21" t="s">
        <v>19</v>
      </c>
      <c r="NKE74" s="21" t="s">
        <v>19</v>
      </c>
      <c r="NKF74" s="21" t="s">
        <v>19</v>
      </c>
      <c r="NKG74" s="21" t="s">
        <v>19</v>
      </c>
      <c r="NKH74" s="21" t="s">
        <v>19</v>
      </c>
      <c r="NKI74" s="21" t="s">
        <v>19</v>
      </c>
      <c r="NKJ74" s="21" t="s">
        <v>19</v>
      </c>
      <c r="NKK74" s="21" t="s">
        <v>19</v>
      </c>
      <c r="NKL74" s="21" t="s">
        <v>19</v>
      </c>
      <c r="NKM74" s="21" t="s">
        <v>19</v>
      </c>
      <c r="NKN74" s="21" t="s">
        <v>19</v>
      </c>
      <c r="NKO74" s="21" t="s">
        <v>19</v>
      </c>
      <c r="NKP74" s="21" t="s">
        <v>19</v>
      </c>
      <c r="NKQ74" s="21" t="s">
        <v>19</v>
      </c>
      <c r="NKR74" s="21" t="s">
        <v>19</v>
      </c>
      <c r="NKS74" s="21" t="s">
        <v>19</v>
      </c>
      <c r="NKT74" s="21" t="s">
        <v>19</v>
      </c>
      <c r="NKU74" s="21" t="s">
        <v>19</v>
      </c>
      <c r="NKV74" s="21" t="s">
        <v>19</v>
      </c>
      <c r="NKW74" s="21" t="s">
        <v>19</v>
      </c>
      <c r="NKX74" s="21" t="s">
        <v>19</v>
      </c>
      <c r="NKY74" s="21" t="s">
        <v>19</v>
      </c>
      <c r="NKZ74" s="21" t="s">
        <v>19</v>
      </c>
      <c r="NLA74" s="21" t="s">
        <v>19</v>
      </c>
      <c r="NLB74" s="21" t="s">
        <v>19</v>
      </c>
      <c r="NLC74" s="21" t="s">
        <v>19</v>
      </c>
      <c r="NLD74" s="21" t="s">
        <v>19</v>
      </c>
      <c r="NLE74" s="21" t="s">
        <v>19</v>
      </c>
      <c r="NLF74" s="21" t="s">
        <v>19</v>
      </c>
      <c r="NLG74" s="21" t="s">
        <v>19</v>
      </c>
      <c r="NLH74" s="21" t="s">
        <v>19</v>
      </c>
      <c r="NLI74" s="21" t="s">
        <v>19</v>
      </c>
      <c r="NLJ74" s="21" t="s">
        <v>19</v>
      </c>
      <c r="NLK74" s="21" t="s">
        <v>19</v>
      </c>
      <c r="NLL74" s="21" t="s">
        <v>19</v>
      </c>
      <c r="NLM74" s="21" t="s">
        <v>19</v>
      </c>
      <c r="NLN74" s="21" t="s">
        <v>19</v>
      </c>
      <c r="NLO74" s="21" t="s">
        <v>19</v>
      </c>
      <c r="NLP74" s="21" t="s">
        <v>19</v>
      </c>
      <c r="NLQ74" s="21" t="s">
        <v>19</v>
      </c>
      <c r="NLR74" s="21" t="s">
        <v>19</v>
      </c>
      <c r="NLS74" s="21" t="s">
        <v>19</v>
      </c>
      <c r="NLT74" s="21" t="s">
        <v>19</v>
      </c>
      <c r="NLU74" s="21" t="s">
        <v>19</v>
      </c>
      <c r="NLV74" s="21" t="s">
        <v>19</v>
      </c>
      <c r="NLW74" s="21" t="s">
        <v>19</v>
      </c>
      <c r="NLX74" s="21" t="s">
        <v>19</v>
      </c>
      <c r="NLY74" s="21" t="s">
        <v>19</v>
      </c>
      <c r="NLZ74" s="21" t="s">
        <v>19</v>
      </c>
      <c r="NMA74" s="21" t="s">
        <v>19</v>
      </c>
      <c r="NMB74" s="21" t="s">
        <v>19</v>
      </c>
      <c r="NMC74" s="21" t="s">
        <v>19</v>
      </c>
      <c r="NMD74" s="21" t="s">
        <v>19</v>
      </c>
      <c r="NME74" s="21" t="s">
        <v>19</v>
      </c>
      <c r="NMF74" s="21" t="s">
        <v>19</v>
      </c>
      <c r="NMG74" s="21" t="s">
        <v>19</v>
      </c>
      <c r="NMH74" s="21" t="s">
        <v>19</v>
      </c>
      <c r="NMI74" s="21" t="s">
        <v>19</v>
      </c>
      <c r="NMJ74" s="21" t="s">
        <v>19</v>
      </c>
      <c r="NMK74" s="21" t="s">
        <v>19</v>
      </c>
      <c r="NML74" s="21" t="s">
        <v>19</v>
      </c>
      <c r="NMM74" s="21" t="s">
        <v>19</v>
      </c>
      <c r="NMN74" s="21" t="s">
        <v>19</v>
      </c>
      <c r="NMO74" s="21" t="s">
        <v>19</v>
      </c>
      <c r="NMP74" s="21" t="s">
        <v>19</v>
      </c>
      <c r="NMQ74" s="21" t="s">
        <v>19</v>
      </c>
      <c r="NMR74" s="21" t="s">
        <v>19</v>
      </c>
      <c r="NMS74" s="21" t="s">
        <v>19</v>
      </c>
      <c r="NMT74" s="21" t="s">
        <v>19</v>
      </c>
      <c r="NMU74" s="21" t="s">
        <v>19</v>
      </c>
      <c r="NMV74" s="21" t="s">
        <v>19</v>
      </c>
      <c r="NMW74" s="21" t="s">
        <v>19</v>
      </c>
      <c r="NMX74" s="21" t="s">
        <v>19</v>
      </c>
      <c r="NMY74" s="21" t="s">
        <v>19</v>
      </c>
      <c r="NMZ74" s="21" t="s">
        <v>19</v>
      </c>
      <c r="NNA74" s="21" t="s">
        <v>19</v>
      </c>
      <c r="NNB74" s="21" t="s">
        <v>19</v>
      </c>
      <c r="NNC74" s="21" t="s">
        <v>19</v>
      </c>
      <c r="NND74" s="21" t="s">
        <v>19</v>
      </c>
      <c r="NNE74" s="21" t="s">
        <v>19</v>
      </c>
      <c r="NNF74" s="21" t="s">
        <v>19</v>
      </c>
      <c r="NNG74" s="21" t="s">
        <v>19</v>
      </c>
      <c r="NNH74" s="21" t="s">
        <v>19</v>
      </c>
      <c r="NNI74" s="21" t="s">
        <v>19</v>
      </c>
      <c r="NNJ74" s="21" t="s">
        <v>19</v>
      </c>
      <c r="NNK74" s="21" t="s">
        <v>19</v>
      </c>
      <c r="NNL74" s="21" t="s">
        <v>19</v>
      </c>
      <c r="NNM74" s="21" t="s">
        <v>19</v>
      </c>
      <c r="NNN74" s="21" t="s">
        <v>19</v>
      </c>
      <c r="NNO74" s="21" t="s">
        <v>19</v>
      </c>
      <c r="NNP74" s="21" t="s">
        <v>19</v>
      </c>
      <c r="NNQ74" s="21" t="s">
        <v>19</v>
      </c>
      <c r="NNR74" s="21" t="s">
        <v>19</v>
      </c>
      <c r="NNS74" s="21" t="s">
        <v>19</v>
      </c>
      <c r="NNT74" s="21" t="s">
        <v>19</v>
      </c>
      <c r="NNU74" s="21" t="s">
        <v>19</v>
      </c>
      <c r="NNV74" s="21" t="s">
        <v>19</v>
      </c>
      <c r="NNW74" s="21" t="s">
        <v>19</v>
      </c>
      <c r="NNX74" s="21" t="s">
        <v>19</v>
      </c>
      <c r="NNY74" s="21" t="s">
        <v>19</v>
      </c>
      <c r="NNZ74" s="21" t="s">
        <v>19</v>
      </c>
      <c r="NOA74" s="21" t="s">
        <v>19</v>
      </c>
      <c r="NOB74" s="21" t="s">
        <v>19</v>
      </c>
      <c r="NOC74" s="21" t="s">
        <v>19</v>
      </c>
      <c r="NOD74" s="21" t="s">
        <v>19</v>
      </c>
      <c r="NOE74" s="21" t="s">
        <v>19</v>
      </c>
      <c r="NOF74" s="21" t="s">
        <v>19</v>
      </c>
      <c r="NOG74" s="21" t="s">
        <v>19</v>
      </c>
      <c r="NOH74" s="21" t="s">
        <v>19</v>
      </c>
      <c r="NOI74" s="21" t="s">
        <v>19</v>
      </c>
      <c r="NOJ74" s="21" t="s">
        <v>19</v>
      </c>
      <c r="NOK74" s="21" t="s">
        <v>19</v>
      </c>
      <c r="NOL74" s="21" t="s">
        <v>19</v>
      </c>
      <c r="NOM74" s="21" t="s">
        <v>19</v>
      </c>
      <c r="NON74" s="21" t="s">
        <v>19</v>
      </c>
      <c r="NOO74" s="21" t="s">
        <v>19</v>
      </c>
      <c r="NOP74" s="21" t="s">
        <v>19</v>
      </c>
      <c r="NOQ74" s="21" t="s">
        <v>19</v>
      </c>
      <c r="NOR74" s="21" t="s">
        <v>19</v>
      </c>
      <c r="NOS74" s="21" t="s">
        <v>19</v>
      </c>
      <c r="NOT74" s="21" t="s">
        <v>19</v>
      </c>
      <c r="NOU74" s="21" t="s">
        <v>19</v>
      </c>
      <c r="NOV74" s="21" t="s">
        <v>19</v>
      </c>
      <c r="NOW74" s="21" t="s">
        <v>19</v>
      </c>
      <c r="NOX74" s="21" t="s">
        <v>19</v>
      </c>
      <c r="NOY74" s="21" t="s">
        <v>19</v>
      </c>
      <c r="NOZ74" s="21" t="s">
        <v>19</v>
      </c>
      <c r="NPA74" s="21" t="s">
        <v>19</v>
      </c>
      <c r="NPB74" s="21" t="s">
        <v>19</v>
      </c>
      <c r="NPC74" s="21" t="s">
        <v>19</v>
      </c>
      <c r="NPD74" s="21" t="s">
        <v>19</v>
      </c>
      <c r="NPE74" s="21" t="s">
        <v>19</v>
      </c>
      <c r="NPF74" s="21" t="s">
        <v>19</v>
      </c>
      <c r="NPG74" s="21" t="s">
        <v>19</v>
      </c>
      <c r="NPH74" s="21" t="s">
        <v>19</v>
      </c>
      <c r="NPI74" s="21" t="s">
        <v>19</v>
      </c>
      <c r="NPJ74" s="21" t="s">
        <v>19</v>
      </c>
      <c r="NPK74" s="21" t="s">
        <v>19</v>
      </c>
      <c r="NPL74" s="21" t="s">
        <v>19</v>
      </c>
      <c r="NPM74" s="21" t="s">
        <v>19</v>
      </c>
      <c r="NPN74" s="21" t="s">
        <v>19</v>
      </c>
      <c r="NPO74" s="21" t="s">
        <v>19</v>
      </c>
      <c r="NPP74" s="21" t="s">
        <v>19</v>
      </c>
      <c r="NPQ74" s="21" t="s">
        <v>19</v>
      </c>
      <c r="NPR74" s="21" t="s">
        <v>19</v>
      </c>
      <c r="NPS74" s="21" t="s">
        <v>19</v>
      </c>
      <c r="NPT74" s="21" t="s">
        <v>19</v>
      </c>
      <c r="NPU74" s="21" t="s">
        <v>19</v>
      </c>
      <c r="NPV74" s="21" t="s">
        <v>19</v>
      </c>
      <c r="NPW74" s="21" t="s">
        <v>19</v>
      </c>
      <c r="NPX74" s="21" t="s">
        <v>19</v>
      </c>
      <c r="NPY74" s="21" t="s">
        <v>19</v>
      </c>
      <c r="NPZ74" s="21" t="s">
        <v>19</v>
      </c>
      <c r="NQA74" s="21" t="s">
        <v>19</v>
      </c>
      <c r="NQB74" s="21" t="s">
        <v>19</v>
      </c>
      <c r="NQC74" s="21" t="s">
        <v>19</v>
      </c>
      <c r="NQD74" s="21" t="s">
        <v>19</v>
      </c>
      <c r="NQE74" s="21" t="s">
        <v>19</v>
      </c>
      <c r="NQF74" s="21" t="s">
        <v>19</v>
      </c>
      <c r="NQG74" s="21" t="s">
        <v>19</v>
      </c>
      <c r="NQH74" s="21" t="s">
        <v>19</v>
      </c>
      <c r="NQI74" s="21" t="s">
        <v>19</v>
      </c>
      <c r="NQJ74" s="21" t="s">
        <v>19</v>
      </c>
      <c r="NQK74" s="21" t="s">
        <v>19</v>
      </c>
      <c r="NQL74" s="21" t="s">
        <v>19</v>
      </c>
      <c r="NQM74" s="21" t="s">
        <v>19</v>
      </c>
      <c r="NQN74" s="21" t="s">
        <v>19</v>
      </c>
      <c r="NQO74" s="21" t="s">
        <v>19</v>
      </c>
      <c r="NQP74" s="21" t="s">
        <v>19</v>
      </c>
      <c r="NQQ74" s="21" t="s">
        <v>19</v>
      </c>
      <c r="NQR74" s="21" t="s">
        <v>19</v>
      </c>
      <c r="NQS74" s="21" t="s">
        <v>19</v>
      </c>
      <c r="NQT74" s="21" t="s">
        <v>19</v>
      </c>
      <c r="NQU74" s="21" t="s">
        <v>19</v>
      </c>
      <c r="NQV74" s="21" t="s">
        <v>19</v>
      </c>
      <c r="NQW74" s="21" t="s">
        <v>19</v>
      </c>
      <c r="NQX74" s="21" t="s">
        <v>19</v>
      </c>
      <c r="NQY74" s="21" t="s">
        <v>19</v>
      </c>
      <c r="NQZ74" s="21" t="s">
        <v>19</v>
      </c>
      <c r="NRA74" s="21" t="s">
        <v>19</v>
      </c>
      <c r="NRB74" s="21" t="s">
        <v>19</v>
      </c>
      <c r="NRC74" s="21" t="s">
        <v>19</v>
      </c>
      <c r="NRD74" s="21" t="s">
        <v>19</v>
      </c>
      <c r="NRE74" s="21" t="s">
        <v>19</v>
      </c>
      <c r="NRF74" s="21" t="s">
        <v>19</v>
      </c>
      <c r="NRG74" s="21" t="s">
        <v>19</v>
      </c>
      <c r="NRH74" s="21" t="s">
        <v>19</v>
      </c>
      <c r="NRI74" s="21" t="s">
        <v>19</v>
      </c>
      <c r="NRJ74" s="21" t="s">
        <v>19</v>
      </c>
      <c r="NRK74" s="21" t="s">
        <v>19</v>
      </c>
      <c r="NRL74" s="21" t="s">
        <v>19</v>
      </c>
      <c r="NRM74" s="21" t="s">
        <v>19</v>
      </c>
      <c r="NRN74" s="21" t="s">
        <v>19</v>
      </c>
      <c r="NRO74" s="21" t="s">
        <v>19</v>
      </c>
      <c r="NRP74" s="21" t="s">
        <v>19</v>
      </c>
      <c r="NRQ74" s="21" t="s">
        <v>19</v>
      </c>
      <c r="NRR74" s="21" t="s">
        <v>19</v>
      </c>
      <c r="NRS74" s="21" t="s">
        <v>19</v>
      </c>
      <c r="NRT74" s="21" t="s">
        <v>19</v>
      </c>
      <c r="NRU74" s="21" t="s">
        <v>19</v>
      </c>
      <c r="NRV74" s="21" t="s">
        <v>19</v>
      </c>
      <c r="NRW74" s="21" t="s">
        <v>19</v>
      </c>
      <c r="NRX74" s="21" t="s">
        <v>19</v>
      </c>
      <c r="NRY74" s="21" t="s">
        <v>19</v>
      </c>
      <c r="NRZ74" s="21" t="s">
        <v>19</v>
      </c>
      <c r="NSA74" s="21" t="s">
        <v>19</v>
      </c>
      <c r="NSB74" s="21" t="s">
        <v>19</v>
      </c>
      <c r="NSC74" s="21" t="s">
        <v>19</v>
      </c>
      <c r="NSD74" s="21" t="s">
        <v>19</v>
      </c>
      <c r="NSE74" s="21" t="s">
        <v>19</v>
      </c>
      <c r="NSF74" s="21" t="s">
        <v>19</v>
      </c>
      <c r="NSG74" s="21" t="s">
        <v>19</v>
      </c>
      <c r="NSH74" s="21" t="s">
        <v>19</v>
      </c>
      <c r="NSI74" s="21" t="s">
        <v>19</v>
      </c>
      <c r="NSJ74" s="21" t="s">
        <v>19</v>
      </c>
      <c r="NSK74" s="21" t="s">
        <v>19</v>
      </c>
      <c r="NSL74" s="21" t="s">
        <v>19</v>
      </c>
      <c r="NSM74" s="21" t="s">
        <v>19</v>
      </c>
      <c r="NSN74" s="21" t="s">
        <v>19</v>
      </c>
      <c r="NSO74" s="21" t="s">
        <v>19</v>
      </c>
      <c r="NSP74" s="21" t="s">
        <v>19</v>
      </c>
      <c r="NSQ74" s="21" t="s">
        <v>19</v>
      </c>
      <c r="NSR74" s="21" t="s">
        <v>19</v>
      </c>
      <c r="NSS74" s="21" t="s">
        <v>19</v>
      </c>
      <c r="NST74" s="21" t="s">
        <v>19</v>
      </c>
      <c r="NSU74" s="21" t="s">
        <v>19</v>
      </c>
      <c r="NSV74" s="21" t="s">
        <v>19</v>
      </c>
      <c r="NSW74" s="21" t="s">
        <v>19</v>
      </c>
      <c r="NSX74" s="21" t="s">
        <v>19</v>
      </c>
      <c r="NSY74" s="21" t="s">
        <v>19</v>
      </c>
      <c r="NSZ74" s="21" t="s">
        <v>19</v>
      </c>
      <c r="NTA74" s="21" t="s">
        <v>19</v>
      </c>
      <c r="NTB74" s="21" t="s">
        <v>19</v>
      </c>
      <c r="NTC74" s="21" t="s">
        <v>19</v>
      </c>
      <c r="NTD74" s="21" t="s">
        <v>19</v>
      </c>
      <c r="NTE74" s="21" t="s">
        <v>19</v>
      </c>
      <c r="NTF74" s="21" t="s">
        <v>19</v>
      </c>
      <c r="NTG74" s="21" t="s">
        <v>19</v>
      </c>
      <c r="NTH74" s="21" t="s">
        <v>19</v>
      </c>
      <c r="NTI74" s="21" t="s">
        <v>19</v>
      </c>
      <c r="NTJ74" s="21" t="s">
        <v>19</v>
      </c>
      <c r="NTK74" s="21" t="s">
        <v>19</v>
      </c>
      <c r="NTL74" s="21" t="s">
        <v>19</v>
      </c>
      <c r="NTM74" s="21" t="s">
        <v>19</v>
      </c>
      <c r="NTN74" s="21" t="s">
        <v>19</v>
      </c>
      <c r="NTO74" s="21" t="s">
        <v>19</v>
      </c>
      <c r="NTP74" s="21" t="s">
        <v>19</v>
      </c>
      <c r="NTQ74" s="21" t="s">
        <v>19</v>
      </c>
      <c r="NTR74" s="21" t="s">
        <v>19</v>
      </c>
      <c r="NTS74" s="21" t="s">
        <v>19</v>
      </c>
      <c r="NTT74" s="21" t="s">
        <v>19</v>
      </c>
      <c r="NTU74" s="21" t="s">
        <v>19</v>
      </c>
      <c r="NTV74" s="21" t="s">
        <v>19</v>
      </c>
      <c r="NTW74" s="21" t="s">
        <v>19</v>
      </c>
      <c r="NTX74" s="21" t="s">
        <v>19</v>
      </c>
      <c r="NTY74" s="21" t="s">
        <v>19</v>
      </c>
      <c r="NTZ74" s="21" t="s">
        <v>19</v>
      </c>
      <c r="NUA74" s="21" t="s">
        <v>19</v>
      </c>
      <c r="NUB74" s="21" t="s">
        <v>19</v>
      </c>
      <c r="NUC74" s="21" t="s">
        <v>19</v>
      </c>
      <c r="NUD74" s="21" t="s">
        <v>19</v>
      </c>
      <c r="NUE74" s="21" t="s">
        <v>19</v>
      </c>
      <c r="NUF74" s="21" t="s">
        <v>19</v>
      </c>
      <c r="NUG74" s="21" t="s">
        <v>19</v>
      </c>
      <c r="NUH74" s="21" t="s">
        <v>19</v>
      </c>
      <c r="NUI74" s="21" t="s">
        <v>19</v>
      </c>
      <c r="NUJ74" s="21" t="s">
        <v>19</v>
      </c>
      <c r="NUK74" s="21" t="s">
        <v>19</v>
      </c>
      <c r="NUL74" s="21" t="s">
        <v>19</v>
      </c>
      <c r="NUM74" s="21" t="s">
        <v>19</v>
      </c>
      <c r="NUN74" s="21" t="s">
        <v>19</v>
      </c>
      <c r="NUO74" s="21" t="s">
        <v>19</v>
      </c>
      <c r="NUP74" s="21" t="s">
        <v>19</v>
      </c>
      <c r="NUQ74" s="21" t="s">
        <v>19</v>
      </c>
      <c r="NUR74" s="21" t="s">
        <v>19</v>
      </c>
      <c r="NUS74" s="21" t="s">
        <v>19</v>
      </c>
      <c r="NUT74" s="21" t="s">
        <v>19</v>
      </c>
      <c r="NUU74" s="21" t="s">
        <v>19</v>
      </c>
      <c r="NUV74" s="21" t="s">
        <v>19</v>
      </c>
      <c r="NUW74" s="21" t="s">
        <v>19</v>
      </c>
      <c r="NUX74" s="21" t="s">
        <v>19</v>
      </c>
      <c r="NUY74" s="21" t="s">
        <v>19</v>
      </c>
      <c r="NUZ74" s="21" t="s">
        <v>19</v>
      </c>
      <c r="NVA74" s="21" t="s">
        <v>19</v>
      </c>
      <c r="NVB74" s="21" t="s">
        <v>19</v>
      </c>
      <c r="NVC74" s="21" t="s">
        <v>19</v>
      </c>
      <c r="NVD74" s="21" t="s">
        <v>19</v>
      </c>
      <c r="NVE74" s="21" t="s">
        <v>19</v>
      </c>
      <c r="NVF74" s="21" t="s">
        <v>19</v>
      </c>
      <c r="NVG74" s="21" t="s">
        <v>19</v>
      </c>
      <c r="NVH74" s="21" t="s">
        <v>19</v>
      </c>
      <c r="NVI74" s="21" t="s">
        <v>19</v>
      </c>
      <c r="NVJ74" s="21" t="s">
        <v>19</v>
      </c>
      <c r="NVK74" s="21" t="s">
        <v>19</v>
      </c>
      <c r="NVL74" s="21" t="s">
        <v>19</v>
      </c>
      <c r="NVM74" s="21" t="s">
        <v>19</v>
      </c>
      <c r="NVN74" s="21" t="s">
        <v>19</v>
      </c>
      <c r="NVO74" s="21" t="s">
        <v>19</v>
      </c>
      <c r="NVP74" s="21" t="s">
        <v>19</v>
      </c>
      <c r="NVQ74" s="21" t="s">
        <v>19</v>
      </c>
      <c r="NVR74" s="21" t="s">
        <v>19</v>
      </c>
      <c r="NVS74" s="21" t="s">
        <v>19</v>
      </c>
      <c r="NVT74" s="21" t="s">
        <v>19</v>
      </c>
      <c r="NVU74" s="21" t="s">
        <v>19</v>
      </c>
      <c r="NVV74" s="21" t="s">
        <v>19</v>
      </c>
      <c r="NVW74" s="21" t="s">
        <v>19</v>
      </c>
      <c r="NVX74" s="21" t="s">
        <v>19</v>
      </c>
      <c r="NVY74" s="21" t="s">
        <v>19</v>
      </c>
      <c r="NVZ74" s="21" t="s">
        <v>19</v>
      </c>
      <c r="NWA74" s="21" t="s">
        <v>19</v>
      </c>
      <c r="NWB74" s="21" t="s">
        <v>19</v>
      </c>
      <c r="NWC74" s="21" t="s">
        <v>19</v>
      </c>
      <c r="NWD74" s="21" t="s">
        <v>19</v>
      </c>
      <c r="NWE74" s="21" t="s">
        <v>19</v>
      </c>
      <c r="NWF74" s="21" t="s">
        <v>19</v>
      </c>
      <c r="NWG74" s="21" t="s">
        <v>19</v>
      </c>
      <c r="NWH74" s="21" t="s">
        <v>19</v>
      </c>
      <c r="NWI74" s="21" t="s">
        <v>19</v>
      </c>
      <c r="NWJ74" s="21" t="s">
        <v>19</v>
      </c>
      <c r="NWK74" s="21" t="s">
        <v>19</v>
      </c>
      <c r="NWL74" s="21" t="s">
        <v>19</v>
      </c>
      <c r="NWM74" s="21" t="s">
        <v>19</v>
      </c>
      <c r="NWN74" s="21" t="s">
        <v>19</v>
      </c>
      <c r="NWO74" s="21" t="s">
        <v>19</v>
      </c>
      <c r="NWP74" s="21" t="s">
        <v>19</v>
      </c>
      <c r="NWQ74" s="21" t="s">
        <v>19</v>
      </c>
      <c r="NWR74" s="21" t="s">
        <v>19</v>
      </c>
      <c r="NWS74" s="21" t="s">
        <v>19</v>
      </c>
      <c r="NWT74" s="21" t="s">
        <v>19</v>
      </c>
      <c r="NWU74" s="21" t="s">
        <v>19</v>
      </c>
      <c r="NWV74" s="21" t="s">
        <v>19</v>
      </c>
      <c r="NWW74" s="21" t="s">
        <v>19</v>
      </c>
      <c r="NWX74" s="21" t="s">
        <v>19</v>
      </c>
      <c r="NWY74" s="21" t="s">
        <v>19</v>
      </c>
      <c r="NWZ74" s="21" t="s">
        <v>19</v>
      </c>
      <c r="NXA74" s="21" t="s">
        <v>19</v>
      </c>
      <c r="NXB74" s="21" t="s">
        <v>19</v>
      </c>
      <c r="NXC74" s="21" t="s">
        <v>19</v>
      </c>
      <c r="NXD74" s="21" t="s">
        <v>19</v>
      </c>
      <c r="NXE74" s="21" t="s">
        <v>19</v>
      </c>
      <c r="NXF74" s="21" t="s">
        <v>19</v>
      </c>
      <c r="NXG74" s="21" t="s">
        <v>19</v>
      </c>
      <c r="NXH74" s="21" t="s">
        <v>19</v>
      </c>
      <c r="NXI74" s="21" t="s">
        <v>19</v>
      </c>
      <c r="NXJ74" s="21" t="s">
        <v>19</v>
      </c>
      <c r="NXK74" s="21" t="s">
        <v>19</v>
      </c>
      <c r="NXL74" s="21" t="s">
        <v>19</v>
      </c>
      <c r="NXM74" s="21" t="s">
        <v>19</v>
      </c>
      <c r="NXN74" s="21" t="s">
        <v>19</v>
      </c>
      <c r="NXO74" s="21" t="s">
        <v>19</v>
      </c>
      <c r="NXP74" s="21" t="s">
        <v>19</v>
      </c>
      <c r="NXQ74" s="21" t="s">
        <v>19</v>
      </c>
      <c r="NXR74" s="21" t="s">
        <v>19</v>
      </c>
      <c r="NXS74" s="21" t="s">
        <v>19</v>
      </c>
      <c r="NXT74" s="21" t="s">
        <v>19</v>
      </c>
      <c r="NXU74" s="21" t="s">
        <v>19</v>
      </c>
      <c r="NXV74" s="21" t="s">
        <v>19</v>
      </c>
      <c r="NXW74" s="21" t="s">
        <v>19</v>
      </c>
      <c r="NXX74" s="21" t="s">
        <v>19</v>
      </c>
      <c r="NXY74" s="21" t="s">
        <v>19</v>
      </c>
      <c r="NXZ74" s="21" t="s">
        <v>19</v>
      </c>
      <c r="NYA74" s="21" t="s">
        <v>19</v>
      </c>
      <c r="NYB74" s="21" t="s">
        <v>19</v>
      </c>
      <c r="NYC74" s="21" t="s">
        <v>19</v>
      </c>
      <c r="NYD74" s="21" t="s">
        <v>19</v>
      </c>
      <c r="NYE74" s="21" t="s">
        <v>19</v>
      </c>
      <c r="NYF74" s="21" t="s">
        <v>19</v>
      </c>
      <c r="NYG74" s="21" t="s">
        <v>19</v>
      </c>
      <c r="NYH74" s="21" t="s">
        <v>19</v>
      </c>
      <c r="NYI74" s="21" t="s">
        <v>19</v>
      </c>
      <c r="NYJ74" s="21" t="s">
        <v>19</v>
      </c>
      <c r="NYK74" s="21" t="s">
        <v>19</v>
      </c>
      <c r="NYL74" s="21" t="s">
        <v>19</v>
      </c>
      <c r="NYM74" s="21" t="s">
        <v>19</v>
      </c>
      <c r="NYN74" s="21" t="s">
        <v>19</v>
      </c>
      <c r="NYO74" s="21" t="s">
        <v>19</v>
      </c>
      <c r="NYP74" s="21" t="s">
        <v>19</v>
      </c>
      <c r="NYQ74" s="21" t="s">
        <v>19</v>
      </c>
      <c r="NYR74" s="21" t="s">
        <v>19</v>
      </c>
      <c r="NYS74" s="21" t="s">
        <v>19</v>
      </c>
      <c r="NYT74" s="21" t="s">
        <v>19</v>
      </c>
      <c r="NYU74" s="21" t="s">
        <v>19</v>
      </c>
      <c r="NYV74" s="21" t="s">
        <v>19</v>
      </c>
      <c r="NYW74" s="21" t="s">
        <v>19</v>
      </c>
      <c r="NYX74" s="21" t="s">
        <v>19</v>
      </c>
      <c r="NYY74" s="21" t="s">
        <v>19</v>
      </c>
      <c r="NYZ74" s="21" t="s">
        <v>19</v>
      </c>
      <c r="NZA74" s="21" t="s">
        <v>19</v>
      </c>
      <c r="NZB74" s="21" t="s">
        <v>19</v>
      </c>
      <c r="NZC74" s="21" t="s">
        <v>19</v>
      </c>
      <c r="NZD74" s="21" t="s">
        <v>19</v>
      </c>
      <c r="NZE74" s="21" t="s">
        <v>19</v>
      </c>
      <c r="NZF74" s="21" t="s">
        <v>19</v>
      </c>
      <c r="NZG74" s="21" t="s">
        <v>19</v>
      </c>
      <c r="NZH74" s="21" t="s">
        <v>19</v>
      </c>
      <c r="NZI74" s="21" t="s">
        <v>19</v>
      </c>
      <c r="NZJ74" s="21" t="s">
        <v>19</v>
      </c>
      <c r="NZK74" s="21" t="s">
        <v>19</v>
      </c>
      <c r="NZL74" s="21" t="s">
        <v>19</v>
      </c>
      <c r="NZM74" s="21" t="s">
        <v>19</v>
      </c>
      <c r="NZN74" s="21" t="s">
        <v>19</v>
      </c>
      <c r="NZO74" s="21" t="s">
        <v>19</v>
      </c>
      <c r="NZP74" s="21" t="s">
        <v>19</v>
      </c>
      <c r="NZQ74" s="21" t="s">
        <v>19</v>
      </c>
      <c r="NZR74" s="21" t="s">
        <v>19</v>
      </c>
      <c r="NZS74" s="21" t="s">
        <v>19</v>
      </c>
      <c r="NZT74" s="21" t="s">
        <v>19</v>
      </c>
      <c r="NZU74" s="21" t="s">
        <v>19</v>
      </c>
      <c r="NZV74" s="21" t="s">
        <v>19</v>
      </c>
      <c r="NZW74" s="21" t="s">
        <v>19</v>
      </c>
      <c r="NZX74" s="21" t="s">
        <v>19</v>
      </c>
      <c r="NZY74" s="21" t="s">
        <v>19</v>
      </c>
      <c r="NZZ74" s="21" t="s">
        <v>19</v>
      </c>
      <c r="OAA74" s="21" t="s">
        <v>19</v>
      </c>
      <c r="OAB74" s="21" t="s">
        <v>19</v>
      </c>
      <c r="OAC74" s="21" t="s">
        <v>19</v>
      </c>
      <c r="OAD74" s="21" t="s">
        <v>19</v>
      </c>
      <c r="OAE74" s="21" t="s">
        <v>19</v>
      </c>
      <c r="OAF74" s="21" t="s">
        <v>19</v>
      </c>
      <c r="OAG74" s="21" t="s">
        <v>19</v>
      </c>
      <c r="OAH74" s="21" t="s">
        <v>19</v>
      </c>
      <c r="OAI74" s="21" t="s">
        <v>19</v>
      </c>
      <c r="OAJ74" s="21" t="s">
        <v>19</v>
      </c>
      <c r="OAK74" s="21" t="s">
        <v>19</v>
      </c>
      <c r="OAL74" s="21" t="s">
        <v>19</v>
      </c>
      <c r="OAM74" s="21" t="s">
        <v>19</v>
      </c>
      <c r="OAN74" s="21" t="s">
        <v>19</v>
      </c>
      <c r="OAO74" s="21" t="s">
        <v>19</v>
      </c>
      <c r="OAP74" s="21" t="s">
        <v>19</v>
      </c>
      <c r="OAQ74" s="21" t="s">
        <v>19</v>
      </c>
      <c r="OAR74" s="21" t="s">
        <v>19</v>
      </c>
      <c r="OAS74" s="21" t="s">
        <v>19</v>
      </c>
      <c r="OAT74" s="21" t="s">
        <v>19</v>
      </c>
      <c r="OAU74" s="21" t="s">
        <v>19</v>
      </c>
      <c r="OAV74" s="21" t="s">
        <v>19</v>
      </c>
      <c r="OAW74" s="21" t="s">
        <v>19</v>
      </c>
      <c r="OAX74" s="21" t="s">
        <v>19</v>
      </c>
      <c r="OAY74" s="21" t="s">
        <v>19</v>
      </c>
      <c r="OAZ74" s="21" t="s">
        <v>19</v>
      </c>
      <c r="OBA74" s="21" t="s">
        <v>19</v>
      </c>
      <c r="OBB74" s="21" t="s">
        <v>19</v>
      </c>
      <c r="OBC74" s="21" t="s">
        <v>19</v>
      </c>
      <c r="OBD74" s="21" t="s">
        <v>19</v>
      </c>
      <c r="OBE74" s="21" t="s">
        <v>19</v>
      </c>
      <c r="OBF74" s="21" t="s">
        <v>19</v>
      </c>
      <c r="OBG74" s="21" t="s">
        <v>19</v>
      </c>
      <c r="OBH74" s="21" t="s">
        <v>19</v>
      </c>
      <c r="OBI74" s="21" t="s">
        <v>19</v>
      </c>
      <c r="OBJ74" s="21" t="s">
        <v>19</v>
      </c>
      <c r="OBK74" s="21" t="s">
        <v>19</v>
      </c>
      <c r="OBL74" s="21" t="s">
        <v>19</v>
      </c>
      <c r="OBM74" s="21" t="s">
        <v>19</v>
      </c>
      <c r="OBN74" s="21" t="s">
        <v>19</v>
      </c>
      <c r="OBO74" s="21" t="s">
        <v>19</v>
      </c>
      <c r="OBP74" s="21" t="s">
        <v>19</v>
      </c>
      <c r="OBQ74" s="21" t="s">
        <v>19</v>
      </c>
      <c r="OBR74" s="21" t="s">
        <v>19</v>
      </c>
      <c r="OBS74" s="21" t="s">
        <v>19</v>
      </c>
      <c r="OBT74" s="21" t="s">
        <v>19</v>
      </c>
      <c r="OBU74" s="21" t="s">
        <v>19</v>
      </c>
      <c r="OBV74" s="21" t="s">
        <v>19</v>
      </c>
      <c r="OBW74" s="21" t="s">
        <v>19</v>
      </c>
      <c r="OBX74" s="21" t="s">
        <v>19</v>
      </c>
      <c r="OBY74" s="21" t="s">
        <v>19</v>
      </c>
      <c r="OBZ74" s="21" t="s">
        <v>19</v>
      </c>
      <c r="OCA74" s="21" t="s">
        <v>19</v>
      </c>
      <c r="OCB74" s="21" t="s">
        <v>19</v>
      </c>
      <c r="OCC74" s="21" t="s">
        <v>19</v>
      </c>
      <c r="OCD74" s="21" t="s">
        <v>19</v>
      </c>
      <c r="OCE74" s="21" t="s">
        <v>19</v>
      </c>
      <c r="OCF74" s="21" t="s">
        <v>19</v>
      </c>
      <c r="OCG74" s="21" t="s">
        <v>19</v>
      </c>
      <c r="OCH74" s="21" t="s">
        <v>19</v>
      </c>
      <c r="OCI74" s="21" t="s">
        <v>19</v>
      </c>
      <c r="OCJ74" s="21" t="s">
        <v>19</v>
      </c>
      <c r="OCK74" s="21" t="s">
        <v>19</v>
      </c>
      <c r="OCL74" s="21" t="s">
        <v>19</v>
      </c>
      <c r="OCM74" s="21" t="s">
        <v>19</v>
      </c>
      <c r="OCN74" s="21" t="s">
        <v>19</v>
      </c>
      <c r="OCO74" s="21" t="s">
        <v>19</v>
      </c>
      <c r="OCP74" s="21" t="s">
        <v>19</v>
      </c>
      <c r="OCQ74" s="21" t="s">
        <v>19</v>
      </c>
      <c r="OCR74" s="21" t="s">
        <v>19</v>
      </c>
      <c r="OCS74" s="21" t="s">
        <v>19</v>
      </c>
      <c r="OCT74" s="21" t="s">
        <v>19</v>
      </c>
      <c r="OCU74" s="21" t="s">
        <v>19</v>
      </c>
      <c r="OCV74" s="21" t="s">
        <v>19</v>
      </c>
      <c r="OCW74" s="21" t="s">
        <v>19</v>
      </c>
      <c r="OCX74" s="21" t="s">
        <v>19</v>
      </c>
      <c r="OCY74" s="21" t="s">
        <v>19</v>
      </c>
      <c r="OCZ74" s="21" t="s">
        <v>19</v>
      </c>
      <c r="ODA74" s="21" t="s">
        <v>19</v>
      </c>
      <c r="ODB74" s="21" t="s">
        <v>19</v>
      </c>
      <c r="ODC74" s="21" t="s">
        <v>19</v>
      </c>
      <c r="ODD74" s="21" t="s">
        <v>19</v>
      </c>
      <c r="ODE74" s="21" t="s">
        <v>19</v>
      </c>
      <c r="ODF74" s="21" t="s">
        <v>19</v>
      </c>
      <c r="ODG74" s="21" t="s">
        <v>19</v>
      </c>
      <c r="ODH74" s="21" t="s">
        <v>19</v>
      </c>
      <c r="ODI74" s="21" t="s">
        <v>19</v>
      </c>
      <c r="ODJ74" s="21" t="s">
        <v>19</v>
      </c>
      <c r="ODK74" s="21" t="s">
        <v>19</v>
      </c>
      <c r="ODL74" s="21" t="s">
        <v>19</v>
      </c>
      <c r="ODM74" s="21" t="s">
        <v>19</v>
      </c>
      <c r="ODN74" s="21" t="s">
        <v>19</v>
      </c>
      <c r="ODO74" s="21" t="s">
        <v>19</v>
      </c>
      <c r="ODP74" s="21" t="s">
        <v>19</v>
      </c>
      <c r="ODQ74" s="21" t="s">
        <v>19</v>
      </c>
      <c r="ODR74" s="21" t="s">
        <v>19</v>
      </c>
      <c r="ODS74" s="21" t="s">
        <v>19</v>
      </c>
      <c r="ODT74" s="21" t="s">
        <v>19</v>
      </c>
      <c r="ODU74" s="21" t="s">
        <v>19</v>
      </c>
      <c r="ODV74" s="21" t="s">
        <v>19</v>
      </c>
      <c r="ODW74" s="21" t="s">
        <v>19</v>
      </c>
      <c r="ODX74" s="21" t="s">
        <v>19</v>
      </c>
      <c r="ODY74" s="21" t="s">
        <v>19</v>
      </c>
      <c r="ODZ74" s="21" t="s">
        <v>19</v>
      </c>
      <c r="OEA74" s="21" t="s">
        <v>19</v>
      </c>
      <c r="OEB74" s="21" t="s">
        <v>19</v>
      </c>
      <c r="OEC74" s="21" t="s">
        <v>19</v>
      </c>
      <c r="OED74" s="21" t="s">
        <v>19</v>
      </c>
      <c r="OEE74" s="21" t="s">
        <v>19</v>
      </c>
      <c r="OEF74" s="21" t="s">
        <v>19</v>
      </c>
      <c r="OEG74" s="21" t="s">
        <v>19</v>
      </c>
      <c r="OEH74" s="21" t="s">
        <v>19</v>
      </c>
      <c r="OEI74" s="21" t="s">
        <v>19</v>
      </c>
      <c r="OEJ74" s="21" t="s">
        <v>19</v>
      </c>
      <c r="OEK74" s="21" t="s">
        <v>19</v>
      </c>
      <c r="OEL74" s="21" t="s">
        <v>19</v>
      </c>
      <c r="OEM74" s="21" t="s">
        <v>19</v>
      </c>
      <c r="OEN74" s="21" t="s">
        <v>19</v>
      </c>
      <c r="OEO74" s="21" t="s">
        <v>19</v>
      </c>
      <c r="OEP74" s="21" t="s">
        <v>19</v>
      </c>
      <c r="OEQ74" s="21" t="s">
        <v>19</v>
      </c>
      <c r="OER74" s="21" t="s">
        <v>19</v>
      </c>
      <c r="OES74" s="21" t="s">
        <v>19</v>
      </c>
      <c r="OET74" s="21" t="s">
        <v>19</v>
      </c>
      <c r="OEU74" s="21" t="s">
        <v>19</v>
      </c>
      <c r="OEV74" s="21" t="s">
        <v>19</v>
      </c>
      <c r="OEW74" s="21" t="s">
        <v>19</v>
      </c>
      <c r="OEX74" s="21" t="s">
        <v>19</v>
      </c>
      <c r="OEY74" s="21" t="s">
        <v>19</v>
      </c>
      <c r="OEZ74" s="21" t="s">
        <v>19</v>
      </c>
      <c r="OFA74" s="21" t="s">
        <v>19</v>
      </c>
      <c r="OFB74" s="21" t="s">
        <v>19</v>
      </c>
      <c r="OFC74" s="21" t="s">
        <v>19</v>
      </c>
      <c r="OFD74" s="21" t="s">
        <v>19</v>
      </c>
      <c r="OFE74" s="21" t="s">
        <v>19</v>
      </c>
      <c r="OFF74" s="21" t="s">
        <v>19</v>
      </c>
      <c r="OFG74" s="21" t="s">
        <v>19</v>
      </c>
      <c r="OFH74" s="21" t="s">
        <v>19</v>
      </c>
      <c r="OFI74" s="21" t="s">
        <v>19</v>
      </c>
      <c r="OFJ74" s="21" t="s">
        <v>19</v>
      </c>
      <c r="OFK74" s="21" t="s">
        <v>19</v>
      </c>
      <c r="OFL74" s="21" t="s">
        <v>19</v>
      </c>
      <c r="OFM74" s="21" t="s">
        <v>19</v>
      </c>
      <c r="OFN74" s="21" t="s">
        <v>19</v>
      </c>
      <c r="OFO74" s="21" t="s">
        <v>19</v>
      </c>
      <c r="OFP74" s="21" t="s">
        <v>19</v>
      </c>
      <c r="OFQ74" s="21" t="s">
        <v>19</v>
      </c>
      <c r="OFR74" s="21" t="s">
        <v>19</v>
      </c>
      <c r="OFS74" s="21" t="s">
        <v>19</v>
      </c>
      <c r="OFT74" s="21" t="s">
        <v>19</v>
      </c>
      <c r="OFU74" s="21" t="s">
        <v>19</v>
      </c>
      <c r="OFV74" s="21" t="s">
        <v>19</v>
      </c>
      <c r="OFW74" s="21" t="s">
        <v>19</v>
      </c>
      <c r="OFX74" s="21" t="s">
        <v>19</v>
      </c>
      <c r="OFY74" s="21" t="s">
        <v>19</v>
      </c>
      <c r="OFZ74" s="21" t="s">
        <v>19</v>
      </c>
      <c r="OGA74" s="21" t="s">
        <v>19</v>
      </c>
      <c r="OGB74" s="21" t="s">
        <v>19</v>
      </c>
      <c r="OGC74" s="21" t="s">
        <v>19</v>
      </c>
      <c r="OGD74" s="21" t="s">
        <v>19</v>
      </c>
      <c r="OGE74" s="21" t="s">
        <v>19</v>
      </c>
      <c r="OGF74" s="21" t="s">
        <v>19</v>
      </c>
      <c r="OGG74" s="21" t="s">
        <v>19</v>
      </c>
      <c r="OGH74" s="21" t="s">
        <v>19</v>
      </c>
      <c r="OGI74" s="21" t="s">
        <v>19</v>
      </c>
      <c r="OGJ74" s="21" t="s">
        <v>19</v>
      </c>
      <c r="OGK74" s="21" t="s">
        <v>19</v>
      </c>
      <c r="OGL74" s="21" t="s">
        <v>19</v>
      </c>
      <c r="OGM74" s="21" t="s">
        <v>19</v>
      </c>
      <c r="OGN74" s="21" t="s">
        <v>19</v>
      </c>
      <c r="OGO74" s="21" t="s">
        <v>19</v>
      </c>
      <c r="OGP74" s="21" t="s">
        <v>19</v>
      </c>
      <c r="OGQ74" s="21" t="s">
        <v>19</v>
      </c>
      <c r="OGR74" s="21" t="s">
        <v>19</v>
      </c>
      <c r="OGS74" s="21" t="s">
        <v>19</v>
      </c>
      <c r="OGT74" s="21" t="s">
        <v>19</v>
      </c>
      <c r="OGU74" s="21" t="s">
        <v>19</v>
      </c>
      <c r="OGV74" s="21" t="s">
        <v>19</v>
      </c>
      <c r="OGW74" s="21" t="s">
        <v>19</v>
      </c>
      <c r="OGX74" s="21" t="s">
        <v>19</v>
      </c>
      <c r="OGY74" s="21" t="s">
        <v>19</v>
      </c>
      <c r="OGZ74" s="21" t="s">
        <v>19</v>
      </c>
      <c r="OHA74" s="21" t="s">
        <v>19</v>
      </c>
      <c r="OHB74" s="21" t="s">
        <v>19</v>
      </c>
      <c r="OHC74" s="21" t="s">
        <v>19</v>
      </c>
      <c r="OHD74" s="21" t="s">
        <v>19</v>
      </c>
      <c r="OHE74" s="21" t="s">
        <v>19</v>
      </c>
      <c r="OHF74" s="21" t="s">
        <v>19</v>
      </c>
      <c r="OHG74" s="21" t="s">
        <v>19</v>
      </c>
      <c r="OHH74" s="21" t="s">
        <v>19</v>
      </c>
      <c r="OHI74" s="21" t="s">
        <v>19</v>
      </c>
      <c r="OHJ74" s="21" t="s">
        <v>19</v>
      </c>
      <c r="OHK74" s="21" t="s">
        <v>19</v>
      </c>
      <c r="OHL74" s="21" t="s">
        <v>19</v>
      </c>
      <c r="OHM74" s="21" t="s">
        <v>19</v>
      </c>
      <c r="OHN74" s="21" t="s">
        <v>19</v>
      </c>
      <c r="OHO74" s="21" t="s">
        <v>19</v>
      </c>
      <c r="OHP74" s="21" t="s">
        <v>19</v>
      </c>
      <c r="OHQ74" s="21" t="s">
        <v>19</v>
      </c>
      <c r="OHR74" s="21" t="s">
        <v>19</v>
      </c>
      <c r="OHS74" s="21" t="s">
        <v>19</v>
      </c>
      <c r="OHT74" s="21" t="s">
        <v>19</v>
      </c>
      <c r="OHU74" s="21" t="s">
        <v>19</v>
      </c>
      <c r="OHV74" s="21" t="s">
        <v>19</v>
      </c>
      <c r="OHW74" s="21" t="s">
        <v>19</v>
      </c>
      <c r="OHX74" s="21" t="s">
        <v>19</v>
      </c>
      <c r="OHY74" s="21" t="s">
        <v>19</v>
      </c>
      <c r="OHZ74" s="21" t="s">
        <v>19</v>
      </c>
      <c r="OIA74" s="21" t="s">
        <v>19</v>
      </c>
      <c r="OIB74" s="21" t="s">
        <v>19</v>
      </c>
      <c r="OIC74" s="21" t="s">
        <v>19</v>
      </c>
      <c r="OID74" s="21" t="s">
        <v>19</v>
      </c>
      <c r="OIE74" s="21" t="s">
        <v>19</v>
      </c>
      <c r="OIF74" s="21" t="s">
        <v>19</v>
      </c>
      <c r="OIG74" s="21" t="s">
        <v>19</v>
      </c>
      <c r="OIH74" s="21" t="s">
        <v>19</v>
      </c>
      <c r="OII74" s="21" t="s">
        <v>19</v>
      </c>
      <c r="OIJ74" s="21" t="s">
        <v>19</v>
      </c>
      <c r="OIK74" s="21" t="s">
        <v>19</v>
      </c>
      <c r="OIL74" s="21" t="s">
        <v>19</v>
      </c>
      <c r="OIM74" s="21" t="s">
        <v>19</v>
      </c>
      <c r="OIN74" s="21" t="s">
        <v>19</v>
      </c>
      <c r="OIO74" s="21" t="s">
        <v>19</v>
      </c>
      <c r="OIP74" s="21" t="s">
        <v>19</v>
      </c>
      <c r="OIQ74" s="21" t="s">
        <v>19</v>
      </c>
      <c r="OIR74" s="21" t="s">
        <v>19</v>
      </c>
      <c r="OIS74" s="21" t="s">
        <v>19</v>
      </c>
      <c r="OIT74" s="21" t="s">
        <v>19</v>
      </c>
      <c r="OIU74" s="21" t="s">
        <v>19</v>
      </c>
      <c r="OIV74" s="21" t="s">
        <v>19</v>
      </c>
      <c r="OIW74" s="21" t="s">
        <v>19</v>
      </c>
      <c r="OIX74" s="21" t="s">
        <v>19</v>
      </c>
      <c r="OIY74" s="21" t="s">
        <v>19</v>
      </c>
      <c r="OIZ74" s="21" t="s">
        <v>19</v>
      </c>
      <c r="OJA74" s="21" t="s">
        <v>19</v>
      </c>
      <c r="OJB74" s="21" t="s">
        <v>19</v>
      </c>
      <c r="OJC74" s="21" t="s">
        <v>19</v>
      </c>
      <c r="OJD74" s="21" t="s">
        <v>19</v>
      </c>
      <c r="OJE74" s="21" t="s">
        <v>19</v>
      </c>
      <c r="OJF74" s="21" t="s">
        <v>19</v>
      </c>
      <c r="OJG74" s="21" t="s">
        <v>19</v>
      </c>
      <c r="OJH74" s="21" t="s">
        <v>19</v>
      </c>
      <c r="OJI74" s="21" t="s">
        <v>19</v>
      </c>
      <c r="OJJ74" s="21" t="s">
        <v>19</v>
      </c>
      <c r="OJK74" s="21" t="s">
        <v>19</v>
      </c>
      <c r="OJL74" s="21" t="s">
        <v>19</v>
      </c>
      <c r="OJM74" s="21" t="s">
        <v>19</v>
      </c>
      <c r="OJN74" s="21" t="s">
        <v>19</v>
      </c>
      <c r="OJO74" s="21" t="s">
        <v>19</v>
      </c>
      <c r="OJP74" s="21" t="s">
        <v>19</v>
      </c>
      <c r="OJQ74" s="21" t="s">
        <v>19</v>
      </c>
      <c r="OJR74" s="21" t="s">
        <v>19</v>
      </c>
      <c r="OJS74" s="21" t="s">
        <v>19</v>
      </c>
      <c r="OJT74" s="21" t="s">
        <v>19</v>
      </c>
      <c r="OJU74" s="21" t="s">
        <v>19</v>
      </c>
      <c r="OJV74" s="21" t="s">
        <v>19</v>
      </c>
      <c r="OJW74" s="21" t="s">
        <v>19</v>
      </c>
      <c r="OJX74" s="21" t="s">
        <v>19</v>
      </c>
      <c r="OJY74" s="21" t="s">
        <v>19</v>
      </c>
      <c r="OJZ74" s="21" t="s">
        <v>19</v>
      </c>
      <c r="OKA74" s="21" t="s">
        <v>19</v>
      </c>
      <c r="OKB74" s="21" t="s">
        <v>19</v>
      </c>
      <c r="OKC74" s="21" t="s">
        <v>19</v>
      </c>
      <c r="OKD74" s="21" t="s">
        <v>19</v>
      </c>
      <c r="OKE74" s="21" t="s">
        <v>19</v>
      </c>
      <c r="OKF74" s="21" t="s">
        <v>19</v>
      </c>
      <c r="OKG74" s="21" t="s">
        <v>19</v>
      </c>
      <c r="OKH74" s="21" t="s">
        <v>19</v>
      </c>
      <c r="OKI74" s="21" t="s">
        <v>19</v>
      </c>
      <c r="OKJ74" s="21" t="s">
        <v>19</v>
      </c>
      <c r="OKK74" s="21" t="s">
        <v>19</v>
      </c>
      <c r="OKL74" s="21" t="s">
        <v>19</v>
      </c>
      <c r="OKM74" s="21" t="s">
        <v>19</v>
      </c>
      <c r="OKN74" s="21" t="s">
        <v>19</v>
      </c>
      <c r="OKO74" s="21" t="s">
        <v>19</v>
      </c>
      <c r="OKP74" s="21" t="s">
        <v>19</v>
      </c>
      <c r="OKQ74" s="21" t="s">
        <v>19</v>
      </c>
      <c r="OKR74" s="21" t="s">
        <v>19</v>
      </c>
      <c r="OKS74" s="21" t="s">
        <v>19</v>
      </c>
      <c r="OKT74" s="21" t="s">
        <v>19</v>
      </c>
      <c r="OKU74" s="21" t="s">
        <v>19</v>
      </c>
      <c r="OKV74" s="21" t="s">
        <v>19</v>
      </c>
      <c r="OKW74" s="21" t="s">
        <v>19</v>
      </c>
      <c r="OKX74" s="21" t="s">
        <v>19</v>
      </c>
      <c r="OKY74" s="21" t="s">
        <v>19</v>
      </c>
      <c r="OKZ74" s="21" t="s">
        <v>19</v>
      </c>
      <c r="OLA74" s="21" t="s">
        <v>19</v>
      </c>
      <c r="OLB74" s="21" t="s">
        <v>19</v>
      </c>
      <c r="OLC74" s="21" t="s">
        <v>19</v>
      </c>
      <c r="OLD74" s="21" t="s">
        <v>19</v>
      </c>
      <c r="OLE74" s="21" t="s">
        <v>19</v>
      </c>
      <c r="OLF74" s="21" t="s">
        <v>19</v>
      </c>
      <c r="OLG74" s="21" t="s">
        <v>19</v>
      </c>
      <c r="OLH74" s="21" t="s">
        <v>19</v>
      </c>
      <c r="OLI74" s="21" t="s">
        <v>19</v>
      </c>
      <c r="OLJ74" s="21" t="s">
        <v>19</v>
      </c>
      <c r="OLK74" s="21" t="s">
        <v>19</v>
      </c>
      <c r="OLL74" s="21" t="s">
        <v>19</v>
      </c>
      <c r="OLM74" s="21" t="s">
        <v>19</v>
      </c>
      <c r="OLN74" s="21" t="s">
        <v>19</v>
      </c>
      <c r="OLO74" s="21" t="s">
        <v>19</v>
      </c>
      <c r="OLP74" s="21" t="s">
        <v>19</v>
      </c>
      <c r="OLQ74" s="21" t="s">
        <v>19</v>
      </c>
      <c r="OLR74" s="21" t="s">
        <v>19</v>
      </c>
      <c r="OLS74" s="21" t="s">
        <v>19</v>
      </c>
      <c r="OLT74" s="21" t="s">
        <v>19</v>
      </c>
      <c r="OLU74" s="21" t="s">
        <v>19</v>
      </c>
      <c r="OLV74" s="21" t="s">
        <v>19</v>
      </c>
      <c r="OLW74" s="21" t="s">
        <v>19</v>
      </c>
      <c r="OLX74" s="21" t="s">
        <v>19</v>
      </c>
      <c r="OLY74" s="21" t="s">
        <v>19</v>
      </c>
      <c r="OLZ74" s="21" t="s">
        <v>19</v>
      </c>
      <c r="OMA74" s="21" t="s">
        <v>19</v>
      </c>
      <c r="OMB74" s="21" t="s">
        <v>19</v>
      </c>
      <c r="OMC74" s="21" t="s">
        <v>19</v>
      </c>
      <c r="OMD74" s="21" t="s">
        <v>19</v>
      </c>
      <c r="OME74" s="21" t="s">
        <v>19</v>
      </c>
      <c r="OMF74" s="21" t="s">
        <v>19</v>
      </c>
      <c r="OMG74" s="21" t="s">
        <v>19</v>
      </c>
      <c r="OMH74" s="21" t="s">
        <v>19</v>
      </c>
      <c r="OMI74" s="21" t="s">
        <v>19</v>
      </c>
      <c r="OMJ74" s="21" t="s">
        <v>19</v>
      </c>
      <c r="OMK74" s="21" t="s">
        <v>19</v>
      </c>
      <c r="OML74" s="21" t="s">
        <v>19</v>
      </c>
      <c r="OMM74" s="21" t="s">
        <v>19</v>
      </c>
      <c r="OMN74" s="21" t="s">
        <v>19</v>
      </c>
      <c r="OMO74" s="21" t="s">
        <v>19</v>
      </c>
      <c r="OMP74" s="21" t="s">
        <v>19</v>
      </c>
      <c r="OMQ74" s="21" t="s">
        <v>19</v>
      </c>
      <c r="OMR74" s="21" t="s">
        <v>19</v>
      </c>
      <c r="OMS74" s="21" t="s">
        <v>19</v>
      </c>
      <c r="OMT74" s="21" t="s">
        <v>19</v>
      </c>
      <c r="OMU74" s="21" t="s">
        <v>19</v>
      </c>
      <c r="OMV74" s="21" t="s">
        <v>19</v>
      </c>
      <c r="OMW74" s="21" t="s">
        <v>19</v>
      </c>
      <c r="OMX74" s="21" t="s">
        <v>19</v>
      </c>
      <c r="OMY74" s="21" t="s">
        <v>19</v>
      </c>
      <c r="OMZ74" s="21" t="s">
        <v>19</v>
      </c>
      <c r="ONA74" s="21" t="s">
        <v>19</v>
      </c>
      <c r="ONB74" s="21" t="s">
        <v>19</v>
      </c>
      <c r="ONC74" s="21" t="s">
        <v>19</v>
      </c>
      <c r="OND74" s="21" t="s">
        <v>19</v>
      </c>
      <c r="ONE74" s="21" t="s">
        <v>19</v>
      </c>
      <c r="ONF74" s="21" t="s">
        <v>19</v>
      </c>
      <c r="ONG74" s="21" t="s">
        <v>19</v>
      </c>
      <c r="ONH74" s="21" t="s">
        <v>19</v>
      </c>
      <c r="ONI74" s="21" t="s">
        <v>19</v>
      </c>
      <c r="ONJ74" s="21" t="s">
        <v>19</v>
      </c>
      <c r="ONK74" s="21" t="s">
        <v>19</v>
      </c>
      <c r="ONL74" s="21" t="s">
        <v>19</v>
      </c>
      <c r="ONM74" s="21" t="s">
        <v>19</v>
      </c>
      <c r="ONN74" s="21" t="s">
        <v>19</v>
      </c>
      <c r="ONO74" s="21" t="s">
        <v>19</v>
      </c>
      <c r="ONP74" s="21" t="s">
        <v>19</v>
      </c>
      <c r="ONQ74" s="21" t="s">
        <v>19</v>
      </c>
      <c r="ONR74" s="21" t="s">
        <v>19</v>
      </c>
      <c r="ONS74" s="21" t="s">
        <v>19</v>
      </c>
      <c r="ONT74" s="21" t="s">
        <v>19</v>
      </c>
      <c r="ONU74" s="21" t="s">
        <v>19</v>
      </c>
      <c r="ONV74" s="21" t="s">
        <v>19</v>
      </c>
      <c r="ONW74" s="21" t="s">
        <v>19</v>
      </c>
      <c r="ONX74" s="21" t="s">
        <v>19</v>
      </c>
      <c r="ONY74" s="21" t="s">
        <v>19</v>
      </c>
      <c r="ONZ74" s="21" t="s">
        <v>19</v>
      </c>
      <c r="OOA74" s="21" t="s">
        <v>19</v>
      </c>
      <c r="OOB74" s="21" t="s">
        <v>19</v>
      </c>
      <c r="OOC74" s="21" t="s">
        <v>19</v>
      </c>
      <c r="OOD74" s="21" t="s">
        <v>19</v>
      </c>
      <c r="OOE74" s="21" t="s">
        <v>19</v>
      </c>
      <c r="OOF74" s="21" t="s">
        <v>19</v>
      </c>
      <c r="OOG74" s="21" t="s">
        <v>19</v>
      </c>
      <c r="OOH74" s="21" t="s">
        <v>19</v>
      </c>
      <c r="OOI74" s="21" t="s">
        <v>19</v>
      </c>
      <c r="OOJ74" s="21" t="s">
        <v>19</v>
      </c>
      <c r="OOK74" s="21" t="s">
        <v>19</v>
      </c>
      <c r="OOL74" s="21" t="s">
        <v>19</v>
      </c>
      <c r="OOM74" s="21" t="s">
        <v>19</v>
      </c>
      <c r="OON74" s="21" t="s">
        <v>19</v>
      </c>
      <c r="OOO74" s="21" t="s">
        <v>19</v>
      </c>
      <c r="OOP74" s="21" t="s">
        <v>19</v>
      </c>
      <c r="OOQ74" s="21" t="s">
        <v>19</v>
      </c>
      <c r="OOR74" s="21" t="s">
        <v>19</v>
      </c>
      <c r="OOS74" s="21" t="s">
        <v>19</v>
      </c>
      <c r="OOT74" s="21" t="s">
        <v>19</v>
      </c>
      <c r="OOU74" s="21" t="s">
        <v>19</v>
      </c>
      <c r="OOV74" s="21" t="s">
        <v>19</v>
      </c>
      <c r="OOW74" s="21" t="s">
        <v>19</v>
      </c>
      <c r="OOX74" s="21" t="s">
        <v>19</v>
      </c>
      <c r="OOY74" s="21" t="s">
        <v>19</v>
      </c>
      <c r="OOZ74" s="21" t="s">
        <v>19</v>
      </c>
      <c r="OPA74" s="21" t="s">
        <v>19</v>
      </c>
      <c r="OPB74" s="21" t="s">
        <v>19</v>
      </c>
      <c r="OPC74" s="21" t="s">
        <v>19</v>
      </c>
      <c r="OPD74" s="21" t="s">
        <v>19</v>
      </c>
      <c r="OPE74" s="21" t="s">
        <v>19</v>
      </c>
      <c r="OPF74" s="21" t="s">
        <v>19</v>
      </c>
      <c r="OPG74" s="21" t="s">
        <v>19</v>
      </c>
      <c r="OPH74" s="21" t="s">
        <v>19</v>
      </c>
      <c r="OPI74" s="21" t="s">
        <v>19</v>
      </c>
      <c r="OPJ74" s="21" t="s">
        <v>19</v>
      </c>
      <c r="OPK74" s="21" t="s">
        <v>19</v>
      </c>
      <c r="OPL74" s="21" t="s">
        <v>19</v>
      </c>
      <c r="OPM74" s="21" t="s">
        <v>19</v>
      </c>
      <c r="OPN74" s="21" t="s">
        <v>19</v>
      </c>
      <c r="OPO74" s="21" t="s">
        <v>19</v>
      </c>
      <c r="OPP74" s="21" t="s">
        <v>19</v>
      </c>
      <c r="OPQ74" s="21" t="s">
        <v>19</v>
      </c>
      <c r="OPR74" s="21" t="s">
        <v>19</v>
      </c>
      <c r="OPS74" s="21" t="s">
        <v>19</v>
      </c>
      <c r="OPT74" s="21" t="s">
        <v>19</v>
      </c>
      <c r="OPU74" s="21" t="s">
        <v>19</v>
      </c>
      <c r="OPV74" s="21" t="s">
        <v>19</v>
      </c>
      <c r="OPW74" s="21" t="s">
        <v>19</v>
      </c>
      <c r="OPX74" s="21" t="s">
        <v>19</v>
      </c>
      <c r="OPY74" s="21" t="s">
        <v>19</v>
      </c>
      <c r="OPZ74" s="21" t="s">
        <v>19</v>
      </c>
      <c r="OQA74" s="21" t="s">
        <v>19</v>
      </c>
      <c r="OQB74" s="21" t="s">
        <v>19</v>
      </c>
      <c r="OQC74" s="21" t="s">
        <v>19</v>
      </c>
      <c r="OQD74" s="21" t="s">
        <v>19</v>
      </c>
      <c r="OQE74" s="21" t="s">
        <v>19</v>
      </c>
      <c r="OQF74" s="21" t="s">
        <v>19</v>
      </c>
      <c r="OQG74" s="21" t="s">
        <v>19</v>
      </c>
      <c r="OQH74" s="21" t="s">
        <v>19</v>
      </c>
      <c r="OQI74" s="21" t="s">
        <v>19</v>
      </c>
      <c r="OQJ74" s="21" t="s">
        <v>19</v>
      </c>
      <c r="OQK74" s="21" t="s">
        <v>19</v>
      </c>
      <c r="OQL74" s="21" t="s">
        <v>19</v>
      </c>
      <c r="OQM74" s="21" t="s">
        <v>19</v>
      </c>
      <c r="OQN74" s="21" t="s">
        <v>19</v>
      </c>
      <c r="OQO74" s="21" t="s">
        <v>19</v>
      </c>
      <c r="OQP74" s="21" t="s">
        <v>19</v>
      </c>
      <c r="OQQ74" s="21" t="s">
        <v>19</v>
      </c>
      <c r="OQR74" s="21" t="s">
        <v>19</v>
      </c>
      <c r="OQS74" s="21" t="s">
        <v>19</v>
      </c>
      <c r="OQT74" s="21" t="s">
        <v>19</v>
      </c>
      <c r="OQU74" s="21" t="s">
        <v>19</v>
      </c>
      <c r="OQV74" s="21" t="s">
        <v>19</v>
      </c>
      <c r="OQW74" s="21" t="s">
        <v>19</v>
      </c>
      <c r="OQX74" s="21" t="s">
        <v>19</v>
      </c>
      <c r="OQY74" s="21" t="s">
        <v>19</v>
      </c>
      <c r="OQZ74" s="21" t="s">
        <v>19</v>
      </c>
      <c r="ORA74" s="21" t="s">
        <v>19</v>
      </c>
      <c r="ORB74" s="21" t="s">
        <v>19</v>
      </c>
      <c r="ORC74" s="21" t="s">
        <v>19</v>
      </c>
      <c r="ORD74" s="21" t="s">
        <v>19</v>
      </c>
      <c r="ORE74" s="21" t="s">
        <v>19</v>
      </c>
      <c r="ORF74" s="21" t="s">
        <v>19</v>
      </c>
      <c r="ORG74" s="21" t="s">
        <v>19</v>
      </c>
      <c r="ORH74" s="21" t="s">
        <v>19</v>
      </c>
      <c r="ORI74" s="21" t="s">
        <v>19</v>
      </c>
      <c r="ORJ74" s="21" t="s">
        <v>19</v>
      </c>
      <c r="ORK74" s="21" t="s">
        <v>19</v>
      </c>
      <c r="ORL74" s="21" t="s">
        <v>19</v>
      </c>
      <c r="ORM74" s="21" t="s">
        <v>19</v>
      </c>
      <c r="ORN74" s="21" t="s">
        <v>19</v>
      </c>
      <c r="ORO74" s="21" t="s">
        <v>19</v>
      </c>
      <c r="ORP74" s="21" t="s">
        <v>19</v>
      </c>
      <c r="ORQ74" s="21" t="s">
        <v>19</v>
      </c>
      <c r="ORR74" s="21" t="s">
        <v>19</v>
      </c>
      <c r="ORS74" s="21" t="s">
        <v>19</v>
      </c>
      <c r="ORT74" s="21" t="s">
        <v>19</v>
      </c>
      <c r="ORU74" s="21" t="s">
        <v>19</v>
      </c>
      <c r="ORV74" s="21" t="s">
        <v>19</v>
      </c>
      <c r="ORW74" s="21" t="s">
        <v>19</v>
      </c>
      <c r="ORX74" s="21" t="s">
        <v>19</v>
      </c>
      <c r="ORY74" s="21" t="s">
        <v>19</v>
      </c>
      <c r="ORZ74" s="21" t="s">
        <v>19</v>
      </c>
      <c r="OSA74" s="21" t="s">
        <v>19</v>
      </c>
      <c r="OSB74" s="21" t="s">
        <v>19</v>
      </c>
      <c r="OSC74" s="21" t="s">
        <v>19</v>
      </c>
      <c r="OSD74" s="21" t="s">
        <v>19</v>
      </c>
      <c r="OSE74" s="21" t="s">
        <v>19</v>
      </c>
      <c r="OSF74" s="21" t="s">
        <v>19</v>
      </c>
      <c r="OSG74" s="21" t="s">
        <v>19</v>
      </c>
      <c r="OSH74" s="21" t="s">
        <v>19</v>
      </c>
      <c r="OSI74" s="21" t="s">
        <v>19</v>
      </c>
      <c r="OSJ74" s="21" t="s">
        <v>19</v>
      </c>
      <c r="OSK74" s="21" t="s">
        <v>19</v>
      </c>
      <c r="OSL74" s="21" t="s">
        <v>19</v>
      </c>
      <c r="OSM74" s="21" t="s">
        <v>19</v>
      </c>
      <c r="OSN74" s="21" t="s">
        <v>19</v>
      </c>
      <c r="OSO74" s="21" t="s">
        <v>19</v>
      </c>
      <c r="OSP74" s="21" t="s">
        <v>19</v>
      </c>
      <c r="OSQ74" s="21" t="s">
        <v>19</v>
      </c>
      <c r="OSR74" s="21" t="s">
        <v>19</v>
      </c>
      <c r="OSS74" s="21" t="s">
        <v>19</v>
      </c>
      <c r="OST74" s="21" t="s">
        <v>19</v>
      </c>
      <c r="OSU74" s="21" t="s">
        <v>19</v>
      </c>
      <c r="OSV74" s="21" t="s">
        <v>19</v>
      </c>
      <c r="OSW74" s="21" t="s">
        <v>19</v>
      </c>
      <c r="OSX74" s="21" t="s">
        <v>19</v>
      </c>
      <c r="OSY74" s="21" t="s">
        <v>19</v>
      </c>
      <c r="OSZ74" s="21" t="s">
        <v>19</v>
      </c>
      <c r="OTA74" s="21" t="s">
        <v>19</v>
      </c>
      <c r="OTB74" s="21" t="s">
        <v>19</v>
      </c>
      <c r="OTC74" s="21" t="s">
        <v>19</v>
      </c>
      <c r="OTD74" s="21" t="s">
        <v>19</v>
      </c>
      <c r="OTE74" s="21" t="s">
        <v>19</v>
      </c>
      <c r="OTF74" s="21" t="s">
        <v>19</v>
      </c>
      <c r="OTG74" s="21" t="s">
        <v>19</v>
      </c>
      <c r="OTH74" s="21" t="s">
        <v>19</v>
      </c>
      <c r="OTI74" s="21" t="s">
        <v>19</v>
      </c>
      <c r="OTJ74" s="21" t="s">
        <v>19</v>
      </c>
      <c r="OTK74" s="21" t="s">
        <v>19</v>
      </c>
      <c r="OTL74" s="21" t="s">
        <v>19</v>
      </c>
      <c r="OTM74" s="21" t="s">
        <v>19</v>
      </c>
      <c r="OTN74" s="21" t="s">
        <v>19</v>
      </c>
      <c r="OTO74" s="21" t="s">
        <v>19</v>
      </c>
      <c r="OTP74" s="21" t="s">
        <v>19</v>
      </c>
      <c r="OTQ74" s="21" t="s">
        <v>19</v>
      </c>
      <c r="OTR74" s="21" t="s">
        <v>19</v>
      </c>
      <c r="OTS74" s="21" t="s">
        <v>19</v>
      </c>
      <c r="OTT74" s="21" t="s">
        <v>19</v>
      </c>
      <c r="OTU74" s="21" t="s">
        <v>19</v>
      </c>
      <c r="OTV74" s="21" t="s">
        <v>19</v>
      </c>
      <c r="OTW74" s="21" t="s">
        <v>19</v>
      </c>
      <c r="OTX74" s="21" t="s">
        <v>19</v>
      </c>
      <c r="OTY74" s="21" t="s">
        <v>19</v>
      </c>
      <c r="OTZ74" s="21" t="s">
        <v>19</v>
      </c>
      <c r="OUA74" s="21" t="s">
        <v>19</v>
      </c>
      <c r="OUB74" s="21" t="s">
        <v>19</v>
      </c>
      <c r="OUC74" s="21" t="s">
        <v>19</v>
      </c>
      <c r="OUD74" s="21" t="s">
        <v>19</v>
      </c>
      <c r="OUE74" s="21" t="s">
        <v>19</v>
      </c>
      <c r="OUF74" s="21" t="s">
        <v>19</v>
      </c>
      <c r="OUG74" s="21" t="s">
        <v>19</v>
      </c>
      <c r="OUH74" s="21" t="s">
        <v>19</v>
      </c>
      <c r="OUI74" s="21" t="s">
        <v>19</v>
      </c>
      <c r="OUJ74" s="21" t="s">
        <v>19</v>
      </c>
      <c r="OUK74" s="21" t="s">
        <v>19</v>
      </c>
      <c r="OUL74" s="21" t="s">
        <v>19</v>
      </c>
      <c r="OUM74" s="21" t="s">
        <v>19</v>
      </c>
      <c r="OUN74" s="21" t="s">
        <v>19</v>
      </c>
      <c r="OUO74" s="21" t="s">
        <v>19</v>
      </c>
      <c r="OUP74" s="21" t="s">
        <v>19</v>
      </c>
      <c r="OUQ74" s="21" t="s">
        <v>19</v>
      </c>
      <c r="OUR74" s="21" t="s">
        <v>19</v>
      </c>
      <c r="OUS74" s="21" t="s">
        <v>19</v>
      </c>
      <c r="OUT74" s="21" t="s">
        <v>19</v>
      </c>
      <c r="OUU74" s="21" t="s">
        <v>19</v>
      </c>
      <c r="OUV74" s="21" t="s">
        <v>19</v>
      </c>
      <c r="OUW74" s="21" t="s">
        <v>19</v>
      </c>
      <c r="OUX74" s="21" t="s">
        <v>19</v>
      </c>
      <c r="OUY74" s="21" t="s">
        <v>19</v>
      </c>
      <c r="OUZ74" s="21" t="s">
        <v>19</v>
      </c>
      <c r="OVA74" s="21" t="s">
        <v>19</v>
      </c>
      <c r="OVB74" s="21" t="s">
        <v>19</v>
      </c>
      <c r="OVC74" s="21" t="s">
        <v>19</v>
      </c>
      <c r="OVD74" s="21" t="s">
        <v>19</v>
      </c>
      <c r="OVE74" s="21" t="s">
        <v>19</v>
      </c>
      <c r="OVF74" s="21" t="s">
        <v>19</v>
      </c>
      <c r="OVG74" s="21" t="s">
        <v>19</v>
      </c>
      <c r="OVH74" s="21" t="s">
        <v>19</v>
      </c>
      <c r="OVI74" s="21" t="s">
        <v>19</v>
      </c>
      <c r="OVJ74" s="21" t="s">
        <v>19</v>
      </c>
      <c r="OVK74" s="21" t="s">
        <v>19</v>
      </c>
      <c r="OVL74" s="21" t="s">
        <v>19</v>
      </c>
      <c r="OVM74" s="21" t="s">
        <v>19</v>
      </c>
      <c r="OVN74" s="21" t="s">
        <v>19</v>
      </c>
      <c r="OVO74" s="21" t="s">
        <v>19</v>
      </c>
      <c r="OVP74" s="21" t="s">
        <v>19</v>
      </c>
      <c r="OVQ74" s="21" t="s">
        <v>19</v>
      </c>
      <c r="OVR74" s="21" t="s">
        <v>19</v>
      </c>
      <c r="OVS74" s="21" t="s">
        <v>19</v>
      </c>
      <c r="OVT74" s="21" t="s">
        <v>19</v>
      </c>
      <c r="OVU74" s="21" t="s">
        <v>19</v>
      </c>
      <c r="OVV74" s="21" t="s">
        <v>19</v>
      </c>
      <c r="OVW74" s="21" t="s">
        <v>19</v>
      </c>
      <c r="OVX74" s="21" t="s">
        <v>19</v>
      </c>
      <c r="OVY74" s="21" t="s">
        <v>19</v>
      </c>
      <c r="OVZ74" s="21" t="s">
        <v>19</v>
      </c>
      <c r="OWA74" s="21" t="s">
        <v>19</v>
      </c>
      <c r="OWB74" s="21" t="s">
        <v>19</v>
      </c>
      <c r="OWC74" s="21" t="s">
        <v>19</v>
      </c>
      <c r="OWD74" s="21" t="s">
        <v>19</v>
      </c>
      <c r="OWE74" s="21" t="s">
        <v>19</v>
      </c>
      <c r="OWF74" s="21" t="s">
        <v>19</v>
      </c>
      <c r="OWG74" s="21" t="s">
        <v>19</v>
      </c>
      <c r="OWH74" s="21" t="s">
        <v>19</v>
      </c>
      <c r="OWI74" s="21" t="s">
        <v>19</v>
      </c>
      <c r="OWJ74" s="21" t="s">
        <v>19</v>
      </c>
      <c r="OWK74" s="21" t="s">
        <v>19</v>
      </c>
      <c r="OWL74" s="21" t="s">
        <v>19</v>
      </c>
      <c r="OWM74" s="21" t="s">
        <v>19</v>
      </c>
      <c r="OWN74" s="21" t="s">
        <v>19</v>
      </c>
      <c r="OWO74" s="21" t="s">
        <v>19</v>
      </c>
      <c r="OWP74" s="21" t="s">
        <v>19</v>
      </c>
      <c r="OWQ74" s="21" t="s">
        <v>19</v>
      </c>
      <c r="OWR74" s="21" t="s">
        <v>19</v>
      </c>
      <c r="OWS74" s="21" t="s">
        <v>19</v>
      </c>
      <c r="OWT74" s="21" t="s">
        <v>19</v>
      </c>
      <c r="OWU74" s="21" t="s">
        <v>19</v>
      </c>
      <c r="OWV74" s="21" t="s">
        <v>19</v>
      </c>
      <c r="OWW74" s="21" t="s">
        <v>19</v>
      </c>
      <c r="OWX74" s="21" t="s">
        <v>19</v>
      </c>
      <c r="OWY74" s="21" t="s">
        <v>19</v>
      </c>
      <c r="OWZ74" s="21" t="s">
        <v>19</v>
      </c>
      <c r="OXA74" s="21" t="s">
        <v>19</v>
      </c>
      <c r="OXB74" s="21" t="s">
        <v>19</v>
      </c>
      <c r="OXC74" s="21" t="s">
        <v>19</v>
      </c>
      <c r="OXD74" s="21" t="s">
        <v>19</v>
      </c>
      <c r="OXE74" s="21" t="s">
        <v>19</v>
      </c>
      <c r="OXF74" s="21" t="s">
        <v>19</v>
      </c>
      <c r="OXG74" s="21" t="s">
        <v>19</v>
      </c>
      <c r="OXH74" s="21" t="s">
        <v>19</v>
      </c>
      <c r="OXI74" s="21" t="s">
        <v>19</v>
      </c>
      <c r="OXJ74" s="21" t="s">
        <v>19</v>
      </c>
      <c r="OXK74" s="21" t="s">
        <v>19</v>
      </c>
      <c r="OXL74" s="21" t="s">
        <v>19</v>
      </c>
      <c r="OXM74" s="21" t="s">
        <v>19</v>
      </c>
      <c r="OXN74" s="21" t="s">
        <v>19</v>
      </c>
      <c r="OXO74" s="21" t="s">
        <v>19</v>
      </c>
      <c r="OXP74" s="21" t="s">
        <v>19</v>
      </c>
      <c r="OXQ74" s="21" t="s">
        <v>19</v>
      </c>
      <c r="OXR74" s="21" t="s">
        <v>19</v>
      </c>
      <c r="OXS74" s="21" t="s">
        <v>19</v>
      </c>
      <c r="OXT74" s="21" t="s">
        <v>19</v>
      </c>
      <c r="OXU74" s="21" t="s">
        <v>19</v>
      </c>
      <c r="OXV74" s="21" t="s">
        <v>19</v>
      </c>
      <c r="OXW74" s="21" t="s">
        <v>19</v>
      </c>
      <c r="OXX74" s="21" t="s">
        <v>19</v>
      </c>
      <c r="OXY74" s="21" t="s">
        <v>19</v>
      </c>
      <c r="OXZ74" s="21" t="s">
        <v>19</v>
      </c>
      <c r="OYA74" s="21" t="s">
        <v>19</v>
      </c>
      <c r="OYB74" s="21" t="s">
        <v>19</v>
      </c>
      <c r="OYC74" s="21" t="s">
        <v>19</v>
      </c>
      <c r="OYD74" s="21" t="s">
        <v>19</v>
      </c>
      <c r="OYE74" s="21" t="s">
        <v>19</v>
      </c>
      <c r="OYF74" s="21" t="s">
        <v>19</v>
      </c>
      <c r="OYG74" s="21" t="s">
        <v>19</v>
      </c>
      <c r="OYH74" s="21" t="s">
        <v>19</v>
      </c>
      <c r="OYI74" s="21" t="s">
        <v>19</v>
      </c>
      <c r="OYJ74" s="21" t="s">
        <v>19</v>
      </c>
      <c r="OYK74" s="21" t="s">
        <v>19</v>
      </c>
      <c r="OYL74" s="21" t="s">
        <v>19</v>
      </c>
      <c r="OYM74" s="21" t="s">
        <v>19</v>
      </c>
      <c r="OYN74" s="21" t="s">
        <v>19</v>
      </c>
      <c r="OYO74" s="21" t="s">
        <v>19</v>
      </c>
      <c r="OYP74" s="21" t="s">
        <v>19</v>
      </c>
      <c r="OYQ74" s="21" t="s">
        <v>19</v>
      </c>
      <c r="OYR74" s="21" t="s">
        <v>19</v>
      </c>
      <c r="OYS74" s="21" t="s">
        <v>19</v>
      </c>
      <c r="OYT74" s="21" t="s">
        <v>19</v>
      </c>
      <c r="OYU74" s="21" t="s">
        <v>19</v>
      </c>
      <c r="OYV74" s="21" t="s">
        <v>19</v>
      </c>
      <c r="OYW74" s="21" t="s">
        <v>19</v>
      </c>
      <c r="OYX74" s="21" t="s">
        <v>19</v>
      </c>
      <c r="OYY74" s="21" t="s">
        <v>19</v>
      </c>
      <c r="OYZ74" s="21" t="s">
        <v>19</v>
      </c>
      <c r="OZA74" s="21" t="s">
        <v>19</v>
      </c>
      <c r="OZB74" s="21" t="s">
        <v>19</v>
      </c>
      <c r="OZC74" s="21" t="s">
        <v>19</v>
      </c>
      <c r="OZD74" s="21" t="s">
        <v>19</v>
      </c>
      <c r="OZE74" s="21" t="s">
        <v>19</v>
      </c>
      <c r="OZF74" s="21" t="s">
        <v>19</v>
      </c>
      <c r="OZG74" s="21" t="s">
        <v>19</v>
      </c>
      <c r="OZH74" s="21" t="s">
        <v>19</v>
      </c>
      <c r="OZI74" s="21" t="s">
        <v>19</v>
      </c>
      <c r="OZJ74" s="21" t="s">
        <v>19</v>
      </c>
      <c r="OZK74" s="21" t="s">
        <v>19</v>
      </c>
      <c r="OZL74" s="21" t="s">
        <v>19</v>
      </c>
      <c r="OZM74" s="21" t="s">
        <v>19</v>
      </c>
      <c r="OZN74" s="21" t="s">
        <v>19</v>
      </c>
      <c r="OZO74" s="21" t="s">
        <v>19</v>
      </c>
      <c r="OZP74" s="21" t="s">
        <v>19</v>
      </c>
      <c r="OZQ74" s="21" t="s">
        <v>19</v>
      </c>
      <c r="OZR74" s="21" t="s">
        <v>19</v>
      </c>
      <c r="OZS74" s="21" t="s">
        <v>19</v>
      </c>
      <c r="OZT74" s="21" t="s">
        <v>19</v>
      </c>
      <c r="OZU74" s="21" t="s">
        <v>19</v>
      </c>
      <c r="OZV74" s="21" t="s">
        <v>19</v>
      </c>
      <c r="OZW74" s="21" t="s">
        <v>19</v>
      </c>
      <c r="OZX74" s="21" t="s">
        <v>19</v>
      </c>
      <c r="OZY74" s="21" t="s">
        <v>19</v>
      </c>
      <c r="OZZ74" s="21" t="s">
        <v>19</v>
      </c>
      <c r="PAA74" s="21" t="s">
        <v>19</v>
      </c>
      <c r="PAB74" s="21" t="s">
        <v>19</v>
      </c>
      <c r="PAC74" s="21" t="s">
        <v>19</v>
      </c>
      <c r="PAD74" s="21" t="s">
        <v>19</v>
      </c>
      <c r="PAE74" s="21" t="s">
        <v>19</v>
      </c>
      <c r="PAF74" s="21" t="s">
        <v>19</v>
      </c>
      <c r="PAG74" s="21" t="s">
        <v>19</v>
      </c>
      <c r="PAH74" s="21" t="s">
        <v>19</v>
      </c>
      <c r="PAI74" s="21" t="s">
        <v>19</v>
      </c>
      <c r="PAJ74" s="21" t="s">
        <v>19</v>
      </c>
      <c r="PAK74" s="21" t="s">
        <v>19</v>
      </c>
      <c r="PAL74" s="21" t="s">
        <v>19</v>
      </c>
      <c r="PAM74" s="21" t="s">
        <v>19</v>
      </c>
      <c r="PAN74" s="21" t="s">
        <v>19</v>
      </c>
      <c r="PAO74" s="21" t="s">
        <v>19</v>
      </c>
      <c r="PAP74" s="21" t="s">
        <v>19</v>
      </c>
      <c r="PAQ74" s="21" t="s">
        <v>19</v>
      </c>
      <c r="PAR74" s="21" t="s">
        <v>19</v>
      </c>
      <c r="PAS74" s="21" t="s">
        <v>19</v>
      </c>
      <c r="PAT74" s="21" t="s">
        <v>19</v>
      </c>
      <c r="PAU74" s="21" t="s">
        <v>19</v>
      </c>
      <c r="PAV74" s="21" t="s">
        <v>19</v>
      </c>
      <c r="PAW74" s="21" t="s">
        <v>19</v>
      </c>
      <c r="PAX74" s="21" t="s">
        <v>19</v>
      </c>
      <c r="PAY74" s="21" t="s">
        <v>19</v>
      </c>
      <c r="PAZ74" s="21" t="s">
        <v>19</v>
      </c>
      <c r="PBA74" s="21" t="s">
        <v>19</v>
      </c>
      <c r="PBB74" s="21" t="s">
        <v>19</v>
      </c>
      <c r="PBC74" s="21" t="s">
        <v>19</v>
      </c>
      <c r="PBD74" s="21" t="s">
        <v>19</v>
      </c>
      <c r="PBE74" s="21" t="s">
        <v>19</v>
      </c>
      <c r="PBF74" s="21" t="s">
        <v>19</v>
      </c>
      <c r="PBG74" s="21" t="s">
        <v>19</v>
      </c>
      <c r="PBH74" s="21" t="s">
        <v>19</v>
      </c>
      <c r="PBI74" s="21" t="s">
        <v>19</v>
      </c>
      <c r="PBJ74" s="21" t="s">
        <v>19</v>
      </c>
      <c r="PBK74" s="21" t="s">
        <v>19</v>
      </c>
      <c r="PBL74" s="21" t="s">
        <v>19</v>
      </c>
      <c r="PBM74" s="21" t="s">
        <v>19</v>
      </c>
      <c r="PBN74" s="21" t="s">
        <v>19</v>
      </c>
      <c r="PBO74" s="21" t="s">
        <v>19</v>
      </c>
      <c r="PBP74" s="21" t="s">
        <v>19</v>
      </c>
      <c r="PBQ74" s="21" t="s">
        <v>19</v>
      </c>
      <c r="PBR74" s="21" t="s">
        <v>19</v>
      </c>
      <c r="PBS74" s="21" t="s">
        <v>19</v>
      </c>
      <c r="PBT74" s="21" t="s">
        <v>19</v>
      </c>
      <c r="PBU74" s="21" t="s">
        <v>19</v>
      </c>
      <c r="PBV74" s="21" t="s">
        <v>19</v>
      </c>
      <c r="PBW74" s="21" t="s">
        <v>19</v>
      </c>
      <c r="PBX74" s="21" t="s">
        <v>19</v>
      </c>
      <c r="PBY74" s="21" t="s">
        <v>19</v>
      </c>
      <c r="PBZ74" s="21" t="s">
        <v>19</v>
      </c>
      <c r="PCA74" s="21" t="s">
        <v>19</v>
      </c>
      <c r="PCB74" s="21" t="s">
        <v>19</v>
      </c>
      <c r="PCC74" s="21" t="s">
        <v>19</v>
      </c>
      <c r="PCD74" s="21" t="s">
        <v>19</v>
      </c>
      <c r="PCE74" s="21" t="s">
        <v>19</v>
      </c>
      <c r="PCF74" s="21" t="s">
        <v>19</v>
      </c>
      <c r="PCG74" s="21" t="s">
        <v>19</v>
      </c>
      <c r="PCH74" s="21" t="s">
        <v>19</v>
      </c>
      <c r="PCI74" s="21" t="s">
        <v>19</v>
      </c>
      <c r="PCJ74" s="21" t="s">
        <v>19</v>
      </c>
      <c r="PCK74" s="21" t="s">
        <v>19</v>
      </c>
      <c r="PCL74" s="21" t="s">
        <v>19</v>
      </c>
      <c r="PCM74" s="21" t="s">
        <v>19</v>
      </c>
      <c r="PCN74" s="21" t="s">
        <v>19</v>
      </c>
      <c r="PCO74" s="21" t="s">
        <v>19</v>
      </c>
      <c r="PCP74" s="21" t="s">
        <v>19</v>
      </c>
      <c r="PCQ74" s="21" t="s">
        <v>19</v>
      </c>
      <c r="PCR74" s="21" t="s">
        <v>19</v>
      </c>
      <c r="PCS74" s="21" t="s">
        <v>19</v>
      </c>
      <c r="PCT74" s="21" t="s">
        <v>19</v>
      </c>
      <c r="PCU74" s="21" t="s">
        <v>19</v>
      </c>
      <c r="PCV74" s="21" t="s">
        <v>19</v>
      </c>
      <c r="PCW74" s="21" t="s">
        <v>19</v>
      </c>
      <c r="PCX74" s="21" t="s">
        <v>19</v>
      </c>
      <c r="PCY74" s="21" t="s">
        <v>19</v>
      </c>
      <c r="PCZ74" s="21" t="s">
        <v>19</v>
      </c>
      <c r="PDA74" s="21" t="s">
        <v>19</v>
      </c>
      <c r="PDB74" s="21" t="s">
        <v>19</v>
      </c>
      <c r="PDC74" s="21" t="s">
        <v>19</v>
      </c>
      <c r="PDD74" s="21" t="s">
        <v>19</v>
      </c>
      <c r="PDE74" s="21" t="s">
        <v>19</v>
      </c>
      <c r="PDF74" s="21" t="s">
        <v>19</v>
      </c>
      <c r="PDG74" s="21" t="s">
        <v>19</v>
      </c>
      <c r="PDH74" s="21" t="s">
        <v>19</v>
      </c>
      <c r="PDI74" s="21" t="s">
        <v>19</v>
      </c>
      <c r="PDJ74" s="21" t="s">
        <v>19</v>
      </c>
      <c r="PDK74" s="21" t="s">
        <v>19</v>
      </c>
      <c r="PDL74" s="21" t="s">
        <v>19</v>
      </c>
      <c r="PDM74" s="21" t="s">
        <v>19</v>
      </c>
      <c r="PDN74" s="21" t="s">
        <v>19</v>
      </c>
      <c r="PDO74" s="21" t="s">
        <v>19</v>
      </c>
      <c r="PDP74" s="21" t="s">
        <v>19</v>
      </c>
      <c r="PDQ74" s="21" t="s">
        <v>19</v>
      </c>
      <c r="PDR74" s="21" t="s">
        <v>19</v>
      </c>
      <c r="PDS74" s="21" t="s">
        <v>19</v>
      </c>
      <c r="PDT74" s="21" t="s">
        <v>19</v>
      </c>
      <c r="PDU74" s="21" t="s">
        <v>19</v>
      </c>
      <c r="PDV74" s="21" t="s">
        <v>19</v>
      </c>
      <c r="PDW74" s="21" t="s">
        <v>19</v>
      </c>
      <c r="PDX74" s="21" t="s">
        <v>19</v>
      </c>
      <c r="PDY74" s="21" t="s">
        <v>19</v>
      </c>
      <c r="PDZ74" s="21" t="s">
        <v>19</v>
      </c>
      <c r="PEA74" s="21" t="s">
        <v>19</v>
      </c>
      <c r="PEB74" s="21" t="s">
        <v>19</v>
      </c>
      <c r="PEC74" s="21" t="s">
        <v>19</v>
      </c>
      <c r="PED74" s="21" t="s">
        <v>19</v>
      </c>
      <c r="PEE74" s="21" t="s">
        <v>19</v>
      </c>
      <c r="PEF74" s="21" t="s">
        <v>19</v>
      </c>
      <c r="PEG74" s="21" t="s">
        <v>19</v>
      </c>
      <c r="PEH74" s="21" t="s">
        <v>19</v>
      </c>
      <c r="PEI74" s="21" t="s">
        <v>19</v>
      </c>
      <c r="PEJ74" s="21" t="s">
        <v>19</v>
      </c>
      <c r="PEK74" s="21" t="s">
        <v>19</v>
      </c>
      <c r="PEL74" s="21" t="s">
        <v>19</v>
      </c>
      <c r="PEM74" s="21" t="s">
        <v>19</v>
      </c>
      <c r="PEN74" s="21" t="s">
        <v>19</v>
      </c>
      <c r="PEO74" s="21" t="s">
        <v>19</v>
      </c>
      <c r="PEP74" s="21" t="s">
        <v>19</v>
      </c>
      <c r="PEQ74" s="21" t="s">
        <v>19</v>
      </c>
      <c r="PER74" s="21" t="s">
        <v>19</v>
      </c>
      <c r="PES74" s="21" t="s">
        <v>19</v>
      </c>
      <c r="PET74" s="21" t="s">
        <v>19</v>
      </c>
      <c r="PEU74" s="21" t="s">
        <v>19</v>
      </c>
      <c r="PEV74" s="21" t="s">
        <v>19</v>
      </c>
      <c r="PEW74" s="21" t="s">
        <v>19</v>
      </c>
      <c r="PEX74" s="21" t="s">
        <v>19</v>
      </c>
      <c r="PEY74" s="21" t="s">
        <v>19</v>
      </c>
      <c r="PEZ74" s="21" t="s">
        <v>19</v>
      </c>
      <c r="PFA74" s="21" t="s">
        <v>19</v>
      </c>
      <c r="PFB74" s="21" t="s">
        <v>19</v>
      </c>
      <c r="PFC74" s="21" t="s">
        <v>19</v>
      </c>
      <c r="PFD74" s="21" t="s">
        <v>19</v>
      </c>
      <c r="PFE74" s="21" t="s">
        <v>19</v>
      </c>
      <c r="PFF74" s="21" t="s">
        <v>19</v>
      </c>
      <c r="PFG74" s="21" t="s">
        <v>19</v>
      </c>
      <c r="PFH74" s="21" t="s">
        <v>19</v>
      </c>
      <c r="PFI74" s="21" t="s">
        <v>19</v>
      </c>
      <c r="PFJ74" s="21" t="s">
        <v>19</v>
      </c>
      <c r="PFK74" s="21" t="s">
        <v>19</v>
      </c>
      <c r="PFL74" s="21" t="s">
        <v>19</v>
      </c>
      <c r="PFM74" s="21" t="s">
        <v>19</v>
      </c>
      <c r="PFN74" s="21" t="s">
        <v>19</v>
      </c>
      <c r="PFO74" s="21" t="s">
        <v>19</v>
      </c>
      <c r="PFP74" s="21" t="s">
        <v>19</v>
      </c>
      <c r="PFQ74" s="21" t="s">
        <v>19</v>
      </c>
      <c r="PFR74" s="21" t="s">
        <v>19</v>
      </c>
      <c r="PFS74" s="21" t="s">
        <v>19</v>
      </c>
      <c r="PFT74" s="21" t="s">
        <v>19</v>
      </c>
      <c r="PFU74" s="21" t="s">
        <v>19</v>
      </c>
      <c r="PFV74" s="21" t="s">
        <v>19</v>
      </c>
      <c r="PFW74" s="21" t="s">
        <v>19</v>
      </c>
      <c r="PFX74" s="21" t="s">
        <v>19</v>
      </c>
      <c r="PFY74" s="21" t="s">
        <v>19</v>
      </c>
      <c r="PFZ74" s="21" t="s">
        <v>19</v>
      </c>
      <c r="PGA74" s="21" t="s">
        <v>19</v>
      </c>
      <c r="PGB74" s="21" t="s">
        <v>19</v>
      </c>
      <c r="PGC74" s="21" t="s">
        <v>19</v>
      </c>
      <c r="PGD74" s="21" t="s">
        <v>19</v>
      </c>
      <c r="PGE74" s="21" t="s">
        <v>19</v>
      </c>
      <c r="PGF74" s="21" t="s">
        <v>19</v>
      </c>
      <c r="PGG74" s="21" t="s">
        <v>19</v>
      </c>
      <c r="PGH74" s="21" t="s">
        <v>19</v>
      </c>
      <c r="PGI74" s="21" t="s">
        <v>19</v>
      </c>
      <c r="PGJ74" s="21" t="s">
        <v>19</v>
      </c>
      <c r="PGK74" s="21" t="s">
        <v>19</v>
      </c>
      <c r="PGL74" s="21" t="s">
        <v>19</v>
      </c>
      <c r="PGM74" s="21" t="s">
        <v>19</v>
      </c>
      <c r="PGN74" s="21" t="s">
        <v>19</v>
      </c>
      <c r="PGO74" s="21" t="s">
        <v>19</v>
      </c>
      <c r="PGP74" s="21" t="s">
        <v>19</v>
      </c>
      <c r="PGQ74" s="21" t="s">
        <v>19</v>
      </c>
      <c r="PGR74" s="21" t="s">
        <v>19</v>
      </c>
      <c r="PGS74" s="21" t="s">
        <v>19</v>
      </c>
      <c r="PGT74" s="21" t="s">
        <v>19</v>
      </c>
      <c r="PGU74" s="21" t="s">
        <v>19</v>
      </c>
      <c r="PGV74" s="21" t="s">
        <v>19</v>
      </c>
      <c r="PGW74" s="21" t="s">
        <v>19</v>
      </c>
      <c r="PGX74" s="21" t="s">
        <v>19</v>
      </c>
      <c r="PGY74" s="21" t="s">
        <v>19</v>
      </c>
      <c r="PGZ74" s="21" t="s">
        <v>19</v>
      </c>
      <c r="PHA74" s="21" t="s">
        <v>19</v>
      </c>
      <c r="PHB74" s="21" t="s">
        <v>19</v>
      </c>
      <c r="PHC74" s="21" t="s">
        <v>19</v>
      </c>
      <c r="PHD74" s="21" t="s">
        <v>19</v>
      </c>
      <c r="PHE74" s="21" t="s">
        <v>19</v>
      </c>
      <c r="PHF74" s="21" t="s">
        <v>19</v>
      </c>
      <c r="PHG74" s="21" t="s">
        <v>19</v>
      </c>
      <c r="PHH74" s="21" t="s">
        <v>19</v>
      </c>
      <c r="PHI74" s="21" t="s">
        <v>19</v>
      </c>
      <c r="PHJ74" s="21" t="s">
        <v>19</v>
      </c>
      <c r="PHK74" s="21" t="s">
        <v>19</v>
      </c>
      <c r="PHL74" s="21" t="s">
        <v>19</v>
      </c>
      <c r="PHM74" s="21" t="s">
        <v>19</v>
      </c>
      <c r="PHN74" s="21" t="s">
        <v>19</v>
      </c>
      <c r="PHO74" s="21" t="s">
        <v>19</v>
      </c>
      <c r="PHP74" s="21" t="s">
        <v>19</v>
      </c>
      <c r="PHQ74" s="21" t="s">
        <v>19</v>
      </c>
      <c r="PHR74" s="21" t="s">
        <v>19</v>
      </c>
      <c r="PHS74" s="21" t="s">
        <v>19</v>
      </c>
      <c r="PHT74" s="21" t="s">
        <v>19</v>
      </c>
      <c r="PHU74" s="21" t="s">
        <v>19</v>
      </c>
      <c r="PHV74" s="21" t="s">
        <v>19</v>
      </c>
      <c r="PHW74" s="21" t="s">
        <v>19</v>
      </c>
      <c r="PHX74" s="21" t="s">
        <v>19</v>
      </c>
      <c r="PHY74" s="21" t="s">
        <v>19</v>
      </c>
      <c r="PHZ74" s="21" t="s">
        <v>19</v>
      </c>
      <c r="PIA74" s="21" t="s">
        <v>19</v>
      </c>
      <c r="PIB74" s="21" t="s">
        <v>19</v>
      </c>
      <c r="PIC74" s="21" t="s">
        <v>19</v>
      </c>
      <c r="PID74" s="21" t="s">
        <v>19</v>
      </c>
      <c r="PIE74" s="21" t="s">
        <v>19</v>
      </c>
      <c r="PIF74" s="21" t="s">
        <v>19</v>
      </c>
      <c r="PIG74" s="21" t="s">
        <v>19</v>
      </c>
      <c r="PIH74" s="21" t="s">
        <v>19</v>
      </c>
      <c r="PII74" s="21" t="s">
        <v>19</v>
      </c>
      <c r="PIJ74" s="21" t="s">
        <v>19</v>
      </c>
      <c r="PIK74" s="21" t="s">
        <v>19</v>
      </c>
      <c r="PIL74" s="21" t="s">
        <v>19</v>
      </c>
      <c r="PIM74" s="21" t="s">
        <v>19</v>
      </c>
      <c r="PIN74" s="21" t="s">
        <v>19</v>
      </c>
      <c r="PIO74" s="21" t="s">
        <v>19</v>
      </c>
      <c r="PIP74" s="21" t="s">
        <v>19</v>
      </c>
      <c r="PIQ74" s="21" t="s">
        <v>19</v>
      </c>
      <c r="PIR74" s="21" t="s">
        <v>19</v>
      </c>
      <c r="PIS74" s="21" t="s">
        <v>19</v>
      </c>
      <c r="PIT74" s="21" t="s">
        <v>19</v>
      </c>
      <c r="PIU74" s="21" t="s">
        <v>19</v>
      </c>
      <c r="PIV74" s="21" t="s">
        <v>19</v>
      </c>
      <c r="PIW74" s="21" t="s">
        <v>19</v>
      </c>
      <c r="PIX74" s="21" t="s">
        <v>19</v>
      </c>
      <c r="PIY74" s="21" t="s">
        <v>19</v>
      </c>
      <c r="PIZ74" s="21" t="s">
        <v>19</v>
      </c>
      <c r="PJA74" s="21" t="s">
        <v>19</v>
      </c>
      <c r="PJB74" s="21" t="s">
        <v>19</v>
      </c>
      <c r="PJC74" s="21" t="s">
        <v>19</v>
      </c>
      <c r="PJD74" s="21" t="s">
        <v>19</v>
      </c>
      <c r="PJE74" s="21" t="s">
        <v>19</v>
      </c>
      <c r="PJF74" s="21" t="s">
        <v>19</v>
      </c>
      <c r="PJG74" s="21" t="s">
        <v>19</v>
      </c>
      <c r="PJH74" s="21" t="s">
        <v>19</v>
      </c>
      <c r="PJI74" s="21" t="s">
        <v>19</v>
      </c>
      <c r="PJJ74" s="21" t="s">
        <v>19</v>
      </c>
      <c r="PJK74" s="21" t="s">
        <v>19</v>
      </c>
      <c r="PJL74" s="21" t="s">
        <v>19</v>
      </c>
      <c r="PJM74" s="21" t="s">
        <v>19</v>
      </c>
      <c r="PJN74" s="21" t="s">
        <v>19</v>
      </c>
      <c r="PJO74" s="21" t="s">
        <v>19</v>
      </c>
      <c r="PJP74" s="21" t="s">
        <v>19</v>
      </c>
      <c r="PJQ74" s="21" t="s">
        <v>19</v>
      </c>
      <c r="PJR74" s="21" t="s">
        <v>19</v>
      </c>
      <c r="PJS74" s="21" t="s">
        <v>19</v>
      </c>
      <c r="PJT74" s="21" t="s">
        <v>19</v>
      </c>
      <c r="PJU74" s="21" t="s">
        <v>19</v>
      </c>
      <c r="PJV74" s="21" t="s">
        <v>19</v>
      </c>
      <c r="PJW74" s="21" t="s">
        <v>19</v>
      </c>
      <c r="PJX74" s="21" t="s">
        <v>19</v>
      </c>
      <c r="PJY74" s="21" t="s">
        <v>19</v>
      </c>
      <c r="PJZ74" s="21" t="s">
        <v>19</v>
      </c>
      <c r="PKA74" s="21" t="s">
        <v>19</v>
      </c>
      <c r="PKB74" s="21" t="s">
        <v>19</v>
      </c>
      <c r="PKC74" s="21" t="s">
        <v>19</v>
      </c>
      <c r="PKD74" s="21" t="s">
        <v>19</v>
      </c>
      <c r="PKE74" s="21" t="s">
        <v>19</v>
      </c>
      <c r="PKF74" s="21" t="s">
        <v>19</v>
      </c>
      <c r="PKG74" s="21" t="s">
        <v>19</v>
      </c>
      <c r="PKH74" s="21" t="s">
        <v>19</v>
      </c>
      <c r="PKI74" s="21" t="s">
        <v>19</v>
      </c>
      <c r="PKJ74" s="21" t="s">
        <v>19</v>
      </c>
      <c r="PKK74" s="21" t="s">
        <v>19</v>
      </c>
      <c r="PKL74" s="21" t="s">
        <v>19</v>
      </c>
      <c r="PKM74" s="21" t="s">
        <v>19</v>
      </c>
      <c r="PKN74" s="21" t="s">
        <v>19</v>
      </c>
      <c r="PKO74" s="21" t="s">
        <v>19</v>
      </c>
      <c r="PKP74" s="21" t="s">
        <v>19</v>
      </c>
      <c r="PKQ74" s="21" t="s">
        <v>19</v>
      </c>
      <c r="PKR74" s="21" t="s">
        <v>19</v>
      </c>
      <c r="PKS74" s="21" t="s">
        <v>19</v>
      </c>
      <c r="PKT74" s="21" t="s">
        <v>19</v>
      </c>
      <c r="PKU74" s="21" t="s">
        <v>19</v>
      </c>
      <c r="PKV74" s="21" t="s">
        <v>19</v>
      </c>
      <c r="PKW74" s="21" t="s">
        <v>19</v>
      </c>
      <c r="PKX74" s="21" t="s">
        <v>19</v>
      </c>
      <c r="PKY74" s="21" t="s">
        <v>19</v>
      </c>
      <c r="PKZ74" s="21" t="s">
        <v>19</v>
      </c>
      <c r="PLA74" s="21" t="s">
        <v>19</v>
      </c>
      <c r="PLB74" s="21" t="s">
        <v>19</v>
      </c>
      <c r="PLC74" s="21" t="s">
        <v>19</v>
      </c>
      <c r="PLD74" s="21" t="s">
        <v>19</v>
      </c>
      <c r="PLE74" s="21" t="s">
        <v>19</v>
      </c>
      <c r="PLF74" s="21" t="s">
        <v>19</v>
      </c>
      <c r="PLG74" s="21" t="s">
        <v>19</v>
      </c>
      <c r="PLH74" s="21" t="s">
        <v>19</v>
      </c>
      <c r="PLI74" s="21" t="s">
        <v>19</v>
      </c>
      <c r="PLJ74" s="21" t="s">
        <v>19</v>
      </c>
      <c r="PLK74" s="21" t="s">
        <v>19</v>
      </c>
      <c r="PLL74" s="21" t="s">
        <v>19</v>
      </c>
      <c r="PLM74" s="21" t="s">
        <v>19</v>
      </c>
      <c r="PLN74" s="21" t="s">
        <v>19</v>
      </c>
      <c r="PLO74" s="21" t="s">
        <v>19</v>
      </c>
      <c r="PLP74" s="21" t="s">
        <v>19</v>
      </c>
      <c r="PLQ74" s="21" t="s">
        <v>19</v>
      </c>
      <c r="PLR74" s="21" t="s">
        <v>19</v>
      </c>
      <c r="PLS74" s="21" t="s">
        <v>19</v>
      </c>
      <c r="PLT74" s="21" t="s">
        <v>19</v>
      </c>
      <c r="PLU74" s="21" t="s">
        <v>19</v>
      </c>
      <c r="PLV74" s="21" t="s">
        <v>19</v>
      </c>
      <c r="PLW74" s="21" t="s">
        <v>19</v>
      </c>
      <c r="PLX74" s="21" t="s">
        <v>19</v>
      </c>
      <c r="PLY74" s="21" t="s">
        <v>19</v>
      </c>
      <c r="PLZ74" s="21" t="s">
        <v>19</v>
      </c>
      <c r="PMA74" s="21" t="s">
        <v>19</v>
      </c>
      <c r="PMB74" s="21" t="s">
        <v>19</v>
      </c>
      <c r="PMC74" s="21" t="s">
        <v>19</v>
      </c>
      <c r="PMD74" s="21" t="s">
        <v>19</v>
      </c>
      <c r="PME74" s="21" t="s">
        <v>19</v>
      </c>
      <c r="PMF74" s="21" t="s">
        <v>19</v>
      </c>
      <c r="PMG74" s="21" t="s">
        <v>19</v>
      </c>
      <c r="PMH74" s="21" t="s">
        <v>19</v>
      </c>
      <c r="PMI74" s="21" t="s">
        <v>19</v>
      </c>
      <c r="PMJ74" s="21" t="s">
        <v>19</v>
      </c>
      <c r="PMK74" s="21" t="s">
        <v>19</v>
      </c>
      <c r="PML74" s="21" t="s">
        <v>19</v>
      </c>
      <c r="PMM74" s="21" t="s">
        <v>19</v>
      </c>
      <c r="PMN74" s="21" t="s">
        <v>19</v>
      </c>
      <c r="PMO74" s="21" t="s">
        <v>19</v>
      </c>
      <c r="PMP74" s="21" t="s">
        <v>19</v>
      </c>
      <c r="PMQ74" s="21" t="s">
        <v>19</v>
      </c>
      <c r="PMR74" s="21" t="s">
        <v>19</v>
      </c>
      <c r="PMS74" s="21" t="s">
        <v>19</v>
      </c>
      <c r="PMT74" s="21" t="s">
        <v>19</v>
      </c>
      <c r="PMU74" s="21" t="s">
        <v>19</v>
      </c>
      <c r="PMV74" s="21" t="s">
        <v>19</v>
      </c>
      <c r="PMW74" s="21" t="s">
        <v>19</v>
      </c>
      <c r="PMX74" s="21" t="s">
        <v>19</v>
      </c>
      <c r="PMY74" s="21" t="s">
        <v>19</v>
      </c>
      <c r="PMZ74" s="21" t="s">
        <v>19</v>
      </c>
      <c r="PNA74" s="21" t="s">
        <v>19</v>
      </c>
      <c r="PNB74" s="21" t="s">
        <v>19</v>
      </c>
      <c r="PNC74" s="21" t="s">
        <v>19</v>
      </c>
      <c r="PND74" s="21" t="s">
        <v>19</v>
      </c>
      <c r="PNE74" s="21" t="s">
        <v>19</v>
      </c>
      <c r="PNF74" s="21" t="s">
        <v>19</v>
      </c>
      <c r="PNG74" s="21" t="s">
        <v>19</v>
      </c>
      <c r="PNH74" s="21" t="s">
        <v>19</v>
      </c>
      <c r="PNI74" s="21" t="s">
        <v>19</v>
      </c>
      <c r="PNJ74" s="21" t="s">
        <v>19</v>
      </c>
      <c r="PNK74" s="21" t="s">
        <v>19</v>
      </c>
      <c r="PNL74" s="21" t="s">
        <v>19</v>
      </c>
      <c r="PNM74" s="21" t="s">
        <v>19</v>
      </c>
      <c r="PNN74" s="21" t="s">
        <v>19</v>
      </c>
      <c r="PNO74" s="21" t="s">
        <v>19</v>
      </c>
      <c r="PNP74" s="21" t="s">
        <v>19</v>
      </c>
      <c r="PNQ74" s="21" t="s">
        <v>19</v>
      </c>
      <c r="PNR74" s="21" t="s">
        <v>19</v>
      </c>
      <c r="PNS74" s="21" t="s">
        <v>19</v>
      </c>
      <c r="PNT74" s="21" t="s">
        <v>19</v>
      </c>
      <c r="PNU74" s="21" t="s">
        <v>19</v>
      </c>
      <c r="PNV74" s="21" t="s">
        <v>19</v>
      </c>
      <c r="PNW74" s="21" t="s">
        <v>19</v>
      </c>
      <c r="PNX74" s="21" t="s">
        <v>19</v>
      </c>
      <c r="PNY74" s="21" t="s">
        <v>19</v>
      </c>
      <c r="PNZ74" s="21" t="s">
        <v>19</v>
      </c>
      <c r="POA74" s="21" t="s">
        <v>19</v>
      </c>
      <c r="POB74" s="21" t="s">
        <v>19</v>
      </c>
      <c r="POC74" s="21" t="s">
        <v>19</v>
      </c>
      <c r="POD74" s="21" t="s">
        <v>19</v>
      </c>
      <c r="POE74" s="21" t="s">
        <v>19</v>
      </c>
      <c r="POF74" s="21" t="s">
        <v>19</v>
      </c>
      <c r="POG74" s="21" t="s">
        <v>19</v>
      </c>
      <c r="POH74" s="21" t="s">
        <v>19</v>
      </c>
      <c r="POI74" s="21" t="s">
        <v>19</v>
      </c>
      <c r="POJ74" s="21" t="s">
        <v>19</v>
      </c>
      <c r="POK74" s="21" t="s">
        <v>19</v>
      </c>
      <c r="POL74" s="21" t="s">
        <v>19</v>
      </c>
      <c r="POM74" s="21" t="s">
        <v>19</v>
      </c>
      <c r="PON74" s="21" t="s">
        <v>19</v>
      </c>
      <c r="POO74" s="21" t="s">
        <v>19</v>
      </c>
      <c r="POP74" s="21" t="s">
        <v>19</v>
      </c>
      <c r="POQ74" s="21" t="s">
        <v>19</v>
      </c>
      <c r="POR74" s="21" t="s">
        <v>19</v>
      </c>
      <c r="POS74" s="21" t="s">
        <v>19</v>
      </c>
      <c r="POT74" s="21" t="s">
        <v>19</v>
      </c>
      <c r="POU74" s="21" t="s">
        <v>19</v>
      </c>
      <c r="POV74" s="21" t="s">
        <v>19</v>
      </c>
      <c r="POW74" s="21" t="s">
        <v>19</v>
      </c>
      <c r="POX74" s="21" t="s">
        <v>19</v>
      </c>
      <c r="POY74" s="21" t="s">
        <v>19</v>
      </c>
      <c r="POZ74" s="21" t="s">
        <v>19</v>
      </c>
      <c r="PPA74" s="21" t="s">
        <v>19</v>
      </c>
      <c r="PPB74" s="21" t="s">
        <v>19</v>
      </c>
      <c r="PPC74" s="21" t="s">
        <v>19</v>
      </c>
      <c r="PPD74" s="21" t="s">
        <v>19</v>
      </c>
      <c r="PPE74" s="21" t="s">
        <v>19</v>
      </c>
      <c r="PPF74" s="21" t="s">
        <v>19</v>
      </c>
      <c r="PPG74" s="21" t="s">
        <v>19</v>
      </c>
      <c r="PPH74" s="21" t="s">
        <v>19</v>
      </c>
      <c r="PPI74" s="21" t="s">
        <v>19</v>
      </c>
      <c r="PPJ74" s="21" t="s">
        <v>19</v>
      </c>
      <c r="PPK74" s="21" t="s">
        <v>19</v>
      </c>
      <c r="PPL74" s="21" t="s">
        <v>19</v>
      </c>
      <c r="PPM74" s="21" t="s">
        <v>19</v>
      </c>
      <c r="PPN74" s="21" t="s">
        <v>19</v>
      </c>
      <c r="PPO74" s="21" t="s">
        <v>19</v>
      </c>
      <c r="PPP74" s="21" t="s">
        <v>19</v>
      </c>
      <c r="PPQ74" s="21" t="s">
        <v>19</v>
      </c>
      <c r="PPR74" s="21" t="s">
        <v>19</v>
      </c>
      <c r="PPS74" s="21" t="s">
        <v>19</v>
      </c>
      <c r="PPT74" s="21" t="s">
        <v>19</v>
      </c>
      <c r="PPU74" s="21" t="s">
        <v>19</v>
      </c>
      <c r="PPV74" s="21" t="s">
        <v>19</v>
      </c>
      <c r="PPW74" s="21" t="s">
        <v>19</v>
      </c>
      <c r="PPX74" s="21" t="s">
        <v>19</v>
      </c>
      <c r="PPY74" s="21" t="s">
        <v>19</v>
      </c>
      <c r="PPZ74" s="21" t="s">
        <v>19</v>
      </c>
      <c r="PQA74" s="21" t="s">
        <v>19</v>
      </c>
      <c r="PQB74" s="21" t="s">
        <v>19</v>
      </c>
      <c r="PQC74" s="21" t="s">
        <v>19</v>
      </c>
      <c r="PQD74" s="21" t="s">
        <v>19</v>
      </c>
      <c r="PQE74" s="21" t="s">
        <v>19</v>
      </c>
      <c r="PQF74" s="21" t="s">
        <v>19</v>
      </c>
      <c r="PQG74" s="21" t="s">
        <v>19</v>
      </c>
      <c r="PQH74" s="21" t="s">
        <v>19</v>
      </c>
      <c r="PQI74" s="21" t="s">
        <v>19</v>
      </c>
      <c r="PQJ74" s="21" t="s">
        <v>19</v>
      </c>
      <c r="PQK74" s="21" t="s">
        <v>19</v>
      </c>
      <c r="PQL74" s="21" t="s">
        <v>19</v>
      </c>
      <c r="PQM74" s="21" t="s">
        <v>19</v>
      </c>
      <c r="PQN74" s="21" t="s">
        <v>19</v>
      </c>
      <c r="PQO74" s="21" t="s">
        <v>19</v>
      </c>
      <c r="PQP74" s="21" t="s">
        <v>19</v>
      </c>
      <c r="PQQ74" s="21" t="s">
        <v>19</v>
      </c>
      <c r="PQR74" s="21" t="s">
        <v>19</v>
      </c>
      <c r="PQS74" s="21" t="s">
        <v>19</v>
      </c>
      <c r="PQT74" s="21" t="s">
        <v>19</v>
      </c>
      <c r="PQU74" s="21" t="s">
        <v>19</v>
      </c>
      <c r="PQV74" s="21" t="s">
        <v>19</v>
      </c>
      <c r="PQW74" s="21" t="s">
        <v>19</v>
      </c>
      <c r="PQX74" s="21" t="s">
        <v>19</v>
      </c>
      <c r="PQY74" s="21" t="s">
        <v>19</v>
      </c>
      <c r="PQZ74" s="21" t="s">
        <v>19</v>
      </c>
      <c r="PRA74" s="21" t="s">
        <v>19</v>
      </c>
      <c r="PRB74" s="21" t="s">
        <v>19</v>
      </c>
      <c r="PRC74" s="21" t="s">
        <v>19</v>
      </c>
      <c r="PRD74" s="21" t="s">
        <v>19</v>
      </c>
      <c r="PRE74" s="21" t="s">
        <v>19</v>
      </c>
      <c r="PRF74" s="21" t="s">
        <v>19</v>
      </c>
      <c r="PRG74" s="21" t="s">
        <v>19</v>
      </c>
      <c r="PRH74" s="21" t="s">
        <v>19</v>
      </c>
      <c r="PRI74" s="21" t="s">
        <v>19</v>
      </c>
      <c r="PRJ74" s="21" t="s">
        <v>19</v>
      </c>
      <c r="PRK74" s="21" t="s">
        <v>19</v>
      </c>
      <c r="PRL74" s="21" t="s">
        <v>19</v>
      </c>
      <c r="PRM74" s="21" t="s">
        <v>19</v>
      </c>
      <c r="PRN74" s="21" t="s">
        <v>19</v>
      </c>
      <c r="PRO74" s="21" t="s">
        <v>19</v>
      </c>
      <c r="PRP74" s="21" t="s">
        <v>19</v>
      </c>
      <c r="PRQ74" s="21" t="s">
        <v>19</v>
      </c>
      <c r="PRR74" s="21" t="s">
        <v>19</v>
      </c>
      <c r="PRS74" s="21" t="s">
        <v>19</v>
      </c>
      <c r="PRT74" s="21" t="s">
        <v>19</v>
      </c>
      <c r="PRU74" s="21" t="s">
        <v>19</v>
      </c>
      <c r="PRV74" s="21" t="s">
        <v>19</v>
      </c>
      <c r="PRW74" s="21" t="s">
        <v>19</v>
      </c>
      <c r="PRX74" s="21" t="s">
        <v>19</v>
      </c>
      <c r="PRY74" s="21" t="s">
        <v>19</v>
      </c>
      <c r="PRZ74" s="21" t="s">
        <v>19</v>
      </c>
      <c r="PSA74" s="21" t="s">
        <v>19</v>
      </c>
      <c r="PSB74" s="21" t="s">
        <v>19</v>
      </c>
      <c r="PSC74" s="21" t="s">
        <v>19</v>
      </c>
      <c r="PSD74" s="21" t="s">
        <v>19</v>
      </c>
      <c r="PSE74" s="21" t="s">
        <v>19</v>
      </c>
      <c r="PSF74" s="21" t="s">
        <v>19</v>
      </c>
      <c r="PSG74" s="21" t="s">
        <v>19</v>
      </c>
      <c r="PSH74" s="21" t="s">
        <v>19</v>
      </c>
      <c r="PSI74" s="21" t="s">
        <v>19</v>
      </c>
      <c r="PSJ74" s="21" t="s">
        <v>19</v>
      </c>
      <c r="PSK74" s="21" t="s">
        <v>19</v>
      </c>
      <c r="PSL74" s="21" t="s">
        <v>19</v>
      </c>
      <c r="PSM74" s="21" t="s">
        <v>19</v>
      </c>
      <c r="PSN74" s="21" t="s">
        <v>19</v>
      </c>
      <c r="PSO74" s="21" t="s">
        <v>19</v>
      </c>
      <c r="PSP74" s="21" t="s">
        <v>19</v>
      </c>
      <c r="PSQ74" s="21" t="s">
        <v>19</v>
      </c>
      <c r="PSR74" s="21" t="s">
        <v>19</v>
      </c>
      <c r="PSS74" s="21" t="s">
        <v>19</v>
      </c>
      <c r="PST74" s="21" t="s">
        <v>19</v>
      </c>
      <c r="PSU74" s="21" t="s">
        <v>19</v>
      </c>
      <c r="PSV74" s="21" t="s">
        <v>19</v>
      </c>
      <c r="PSW74" s="21" t="s">
        <v>19</v>
      </c>
      <c r="PSX74" s="21" t="s">
        <v>19</v>
      </c>
      <c r="PSY74" s="21" t="s">
        <v>19</v>
      </c>
      <c r="PSZ74" s="21" t="s">
        <v>19</v>
      </c>
      <c r="PTA74" s="21" t="s">
        <v>19</v>
      </c>
      <c r="PTB74" s="21" t="s">
        <v>19</v>
      </c>
      <c r="PTC74" s="21" t="s">
        <v>19</v>
      </c>
      <c r="PTD74" s="21" t="s">
        <v>19</v>
      </c>
      <c r="PTE74" s="21" t="s">
        <v>19</v>
      </c>
      <c r="PTF74" s="21" t="s">
        <v>19</v>
      </c>
      <c r="PTG74" s="21" t="s">
        <v>19</v>
      </c>
      <c r="PTH74" s="21" t="s">
        <v>19</v>
      </c>
      <c r="PTI74" s="21" t="s">
        <v>19</v>
      </c>
      <c r="PTJ74" s="21" t="s">
        <v>19</v>
      </c>
      <c r="PTK74" s="21" t="s">
        <v>19</v>
      </c>
      <c r="PTL74" s="21" t="s">
        <v>19</v>
      </c>
      <c r="PTM74" s="21" t="s">
        <v>19</v>
      </c>
      <c r="PTN74" s="21" t="s">
        <v>19</v>
      </c>
      <c r="PTO74" s="21" t="s">
        <v>19</v>
      </c>
      <c r="PTP74" s="21" t="s">
        <v>19</v>
      </c>
      <c r="PTQ74" s="21" t="s">
        <v>19</v>
      </c>
      <c r="PTR74" s="21" t="s">
        <v>19</v>
      </c>
      <c r="PTS74" s="21" t="s">
        <v>19</v>
      </c>
      <c r="PTT74" s="21" t="s">
        <v>19</v>
      </c>
      <c r="PTU74" s="21" t="s">
        <v>19</v>
      </c>
      <c r="PTV74" s="21" t="s">
        <v>19</v>
      </c>
      <c r="PTW74" s="21" t="s">
        <v>19</v>
      </c>
      <c r="PTX74" s="21" t="s">
        <v>19</v>
      </c>
      <c r="PTY74" s="21" t="s">
        <v>19</v>
      </c>
      <c r="PTZ74" s="21" t="s">
        <v>19</v>
      </c>
      <c r="PUA74" s="21" t="s">
        <v>19</v>
      </c>
      <c r="PUB74" s="21" t="s">
        <v>19</v>
      </c>
      <c r="PUC74" s="21" t="s">
        <v>19</v>
      </c>
      <c r="PUD74" s="21" t="s">
        <v>19</v>
      </c>
      <c r="PUE74" s="21" t="s">
        <v>19</v>
      </c>
      <c r="PUF74" s="21" t="s">
        <v>19</v>
      </c>
      <c r="PUG74" s="21" t="s">
        <v>19</v>
      </c>
      <c r="PUH74" s="21" t="s">
        <v>19</v>
      </c>
      <c r="PUI74" s="21" t="s">
        <v>19</v>
      </c>
      <c r="PUJ74" s="21" t="s">
        <v>19</v>
      </c>
      <c r="PUK74" s="21" t="s">
        <v>19</v>
      </c>
      <c r="PUL74" s="21" t="s">
        <v>19</v>
      </c>
      <c r="PUM74" s="21" t="s">
        <v>19</v>
      </c>
      <c r="PUN74" s="21" t="s">
        <v>19</v>
      </c>
      <c r="PUO74" s="21" t="s">
        <v>19</v>
      </c>
      <c r="PUP74" s="21" t="s">
        <v>19</v>
      </c>
      <c r="PUQ74" s="21" t="s">
        <v>19</v>
      </c>
      <c r="PUR74" s="21" t="s">
        <v>19</v>
      </c>
      <c r="PUS74" s="21" t="s">
        <v>19</v>
      </c>
      <c r="PUT74" s="21" t="s">
        <v>19</v>
      </c>
      <c r="PUU74" s="21" t="s">
        <v>19</v>
      </c>
      <c r="PUV74" s="21" t="s">
        <v>19</v>
      </c>
      <c r="PUW74" s="21" t="s">
        <v>19</v>
      </c>
      <c r="PUX74" s="21" t="s">
        <v>19</v>
      </c>
      <c r="PUY74" s="21" t="s">
        <v>19</v>
      </c>
      <c r="PUZ74" s="21" t="s">
        <v>19</v>
      </c>
      <c r="PVA74" s="21" t="s">
        <v>19</v>
      </c>
      <c r="PVB74" s="21" t="s">
        <v>19</v>
      </c>
      <c r="PVC74" s="21" t="s">
        <v>19</v>
      </c>
      <c r="PVD74" s="21" t="s">
        <v>19</v>
      </c>
      <c r="PVE74" s="21" t="s">
        <v>19</v>
      </c>
      <c r="PVF74" s="21" t="s">
        <v>19</v>
      </c>
      <c r="PVG74" s="21" t="s">
        <v>19</v>
      </c>
      <c r="PVH74" s="21" t="s">
        <v>19</v>
      </c>
      <c r="PVI74" s="21" t="s">
        <v>19</v>
      </c>
      <c r="PVJ74" s="21" t="s">
        <v>19</v>
      </c>
      <c r="PVK74" s="21" t="s">
        <v>19</v>
      </c>
      <c r="PVL74" s="21" t="s">
        <v>19</v>
      </c>
      <c r="PVM74" s="21" t="s">
        <v>19</v>
      </c>
      <c r="PVN74" s="21" t="s">
        <v>19</v>
      </c>
      <c r="PVO74" s="21" t="s">
        <v>19</v>
      </c>
      <c r="PVP74" s="21" t="s">
        <v>19</v>
      </c>
      <c r="PVQ74" s="21" t="s">
        <v>19</v>
      </c>
      <c r="PVR74" s="21" t="s">
        <v>19</v>
      </c>
      <c r="PVS74" s="21" t="s">
        <v>19</v>
      </c>
      <c r="PVT74" s="21" t="s">
        <v>19</v>
      </c>
      <c r="PVU74" s="21" t="s">
        <v>19</v>
      </c>
      <c r="PVV74" s="21" t="s">
        <v>19</v>
      </c>
      <c r="PVW74" s="21" t="s">
        <v>19</v>
      </c>
      <c r="PVX74" s="21" t="s">
        <v>19</v>
      </c>
      <c r="PVY74" s="21" t="s">
        <v>19</v>
      </c>
      <c r="PVZ74" s="21" t="s">
        <v>19</v>
      </c>
      <c r="PWA74" s="21" t="s">
        <v>19</v>
      </c>
      <c r="PWB74" s="21" t="s">
        <v>19</v>
      </c>
      <c r="PWC74" s="21" t="s">
        <v>19</v>
      </c>
      <c r="PWD74" s="21" t="s">
        <v>19</v>
      </c>
      <c r="PWE74" s="21" t="s">
        <v>19</v>
      </c>
      <c r="PWF74" s="21" t="s">
        <v>19</v>
      </c>
      <c r="PWG74" s="21" t="s">
        <v>19</v>
      </c>
      <c r="PWH74" s="21" t="s">
        <v>19</v>
      </c>
      <c r="PWI74" s="21" t="s">
        <v>19</v>
      </c>
      <c r="PWJ74" s="21" t="s">
        <v>19</v>
      </c>
      <c r="PWK74" s="21" t="s">
        <v>19</v>
      </c>
      <c r="PWL74" s="21" t="s">
        <v>19</v>
      </c>
      <c r="PWM74" s="21" t="s">
        <v>19</v>
      </c>
      <c r="PWN74" s="21" t="s">
        <v>19</v>
      </c>
      <c r="PWO74" s="21" t="s">
        <v>19</v>
      </c>
      <c r="PWP74" s="21" t="s">
        <v>19</v>
      </c>
      <c r="PWQ74" s="21" t="s">
        <v>19</v>
      </c>
      <c r="PWR74" s="21" t="s">
        <v>19</v>
      </c>
      <c r="PWS74" s="21" t="s">
        <v>19</v>
      </c>
      <c r="PWT74" s="21" t="s">
        <v>19</v>
      </c>
      <c r="PWU74" s="21" t="s">
        <v>19</v>
      </c>
      <c r="PWV74" s="21" t="s">
        <v>19</v>
      </c>
      <c r="PWW74" s="21" t="s">
        <v>19</v>
      </c>
      <c r="PWX74" s="21" t="s">
        <v>19</v>
      </c>
      <c r="PWY74" s="21" t="s">
        <v>19</v>
      </c>
      <c r="PWZ74" s="21" t="s">
        <v>19</v>
      </c>
      <c r="PXA74" s="21" t="s">
        <v>19</v>
      </c>
      <c r="PXB74" s="21" t="s">
        <v>19</v>
      </c>
      <c r="PXC74" s="21" t="s">
        <v>19</v>
      </c>
      <c r="PXD74" s="21" t="s">
        <v>19</v>
      </c>
      <c r="PXE74" s="21" t="s">
        <v>19</v>
      </c>
      <c r="PXF74" s="21" t="s">
        <v>19</v>
      </c>
      <c r="PXG74" s="21" t="s">
        <v>19</v>
      </c>
      <c r="PXH74" s="21" t="s">
        <v>19</v>
      </c>
      <c r="PXI74" s="21" t="s">
        <v>19</v>
      </c>
      <c r="PXJ74" s="21" t="s">
        <v>19</v>
      </c>
      <c r="PXK74" s="21" t="s">
        <v>19</v>
      </c>
      <c r="PXL74" s="21" t="s">
        <v>19</v>
      </c>
      <c r="PXM74" s="21" t="s">
        <v>19</v>
      </c>
      <c r="PXN74" s="21" t="s">
        <v>19</v>
      </c>
      <c r="PXO74" s="21" t="s">
        <v>19</v>
      </c>
      <c r="PXP74" s="21" t="s">
        <v>19</v>
      </c>
      <c r="PXQ74" s="21" t="s">
        <v>19</v>
      </c>
      <c r="PXR74" s="21" t="s">
        <v>19</v>
      </c>
      <c r="PXS74" s="21" t="s">
        <v>19</v>
      </c>
      <c r="PXT74" s="21" t="s">
        <v>19</v>
      </c>
      <c r="PXU74" s="21" t="s">
        <v>19</v>
      </c>
      <c r="PXV74" s="21" t="s">
        <v>19</v>
      </c>
      <c r="PXW74" s="21" t="s">
        <v>19</v>
      </c>
      <c r="PXX74" s="21" t="s">
        <v>19</v>
      </c>
      <c r="PXY74" s="21" t="s">
        <v>19</v>
      </c>
      <c r="PXZ74" s="21" t="s">
        <v>19</v>
      </c>
      <c r="PYA74" s="21" t="s">
        <v>19</v>
      </c>
      <c r="PYB74" s="21" t="s">
        <v>19</v>
      </c>
      <c r="PYC74" s="21" t="s">
        <v>19</v>
      </c>
      <c r="PYD74" s="21" t="s">
        <v>19</v>
      </c>
      <c r="PYE74" s="21" t="s">
        <v>19</v>
      </c>
      <c r="PYF74" s="21" t="s">
        <v>19</v>
      </c>
      <c r="PYG74" s="21" t="s">
        <v>19</v>
      </c>
      <c r="PYH74" s="21" t="s">
        <v>19</v>
      </c>
      <c r="PYI74" s="21" t="s">
        <v>19</v>
      </c>
      <c r="PYJ74" s="21" t="s">
        <v>19</v>
      </c>
      <c r="PYK74" s="21" t="s">
        <v>19</v>
      </c>
      <c r="PYL74" s="21" t="s">
        <v>19</v>
      </c>
      <c r="PYM74" s="21" t="s">
        <v>19</v>
      </c>
      <c r="PYN74" s="21" t="s">
        <v>19</v>
      </c>
      <c r="PYO74" s="21" t="s">
        <v>19</v>
      </c>
      <c r="PYP74" s="21" t="s">
        <v>19</v>
      </c>
      <c r="PYQ74" s="21" t="s">
        <v>19</v>
      </c>
      <c r="PYR74" s="21" t="s">
        <v>19</v>
      </c>
      <c r="PYS74" s="21" t="s">
        <v>19</v>
      </c>
      <c r="PYT74" s="21" t="s">
        <v>19</v>
      </c>
      <c r="PYU74" s="21" t="s">
        <v>19</v>
      </c>
      <c r="PYV74" s="21" t="s">
        <v>19</v>
      </c>
      <c r="PYW74" s="21" t="s">
        <v>19</v>
      </c>
      <c r="PYX74" s="21" t="s">
        <v>19</v>
      </c>
      <c r="PYY74" s="21" t="s">
        <v>19</v>
      </c>
      <c r="PYZ74" s="21" t="s">
        <v>19</v>
      </c>
      <c r="PZA74" s="21" t="s">
        <v>19</v>
      </c>
      <c r="PZB74" s="21" t="s">
        <v>19</v>
      </c>
      <c r="PZC74" s="21" t="s">
        <v>19</v>
      </c>
      <c r="PZD74" s="21" t="s">
        <v>19</v>
      </c>
      <c r="PZE74" s="21" t="s">
        <v>19</v>
      </c>
      <c r="PZF74" s="21" t="s">
        <v>19</v>
      </c>
      <c r="PZG74" s="21" t="s">
        <v>19</v>
      </c>
      <c r="PZH74" s="21" t="s">
        <v>19</v>
      </c>
      <c r="PZI74" s="21" t="s">
        <v>19</v>
      </c>
      <c r="PZJ74" s="21" t="s">
        <v>19</v>
      </c>
      <c r="PZK74" s="21" t="s">
        <v>19</v>
      </c>
      <c r="PZL74" s="21" t="s">
        <v>19</v>
      </c>
      <c r="PZM74" s="21" t="s">
        <v>19</v>
      </c>
      <c r="PZN74" s="21" t="s">
        <v>19</v>
      </c>
      <c r="PZO74" s="21" t="s">
        <v>19</v>
      </c>
      <c r="PZP74" s="21" t="s">
        <v>19</v>
      </c>
      <c r="PZQ74" s="21" t="s">
        <v>19</v>
      </c>
      <c r="PZR74" s="21" t="s">
        <v>19</v>
      </c>
      <c r="PZS74" s="21" t="s">
        <v>19</v>
      </c>
      <c r="PZT74" s="21" t="s">
        <v>19</v>
      </c>
      <c r="PZU74" s="21" t="s">
        <v>19</v>
      </c>
      <c r="PZV74" s="21" t="s">
        <v>19</v>
      </c>
      <c r="PZW74" s="21" t="s">
        <v>19</v>
      </c>
      <c r="PZX74" s="21" t="s">
        <v>19</v>
      </c>
      <c r="PZY74" s="21" t="s">
        <v>19</v>
      </c>
      <c r="PZZ74" s="21" t="s">
        <v>19</v>
      </c>
      <c r="QAA74" s="21" t="s">
        <v>19</v>
      </c>
      <c r="QAB74" s="21" t="s">
        <v>19</v>
      </c>
      <c r="QAC74" s="21" t="s">
        <v>19</v>
      </c>
      <c r="QAD74" s="21" t="s">
        <v>19</v>
      </c>
      <c r="QAE74" s="21" t="s">
        <v>19</v>
      </c>
      <c r="QAF74" s="21" t="s">
        <v>19</v>
      </c>
      <c r="QAG74" s="21" t="s">
        <v>19</v>
      </c>
      <c r="QAH74" s="21" t="s">
        <v>19</v>
      </c>
      <c r="QAI74" s="21" t="s">
        <v>19</v>
      </c>
      <c r="QAJ74" s="21" t="s">
        <v>19</v>
      </c>
      <c r="QAK74" s="21" t="s">
        <v>19</v>
      </c>
      <c r="QAL74" s="21" t="s">
        <v>19</v>
      </c>
      <c r="QAM74" s="21" t="s">
        <v>19</v>
      </c>
      <c r="QAN74" s="21" t="s">
        <v>19</v>
      </c>
      <c r="QAO74" s="21" t="s">
        <v>19</v>
      </c>
      <c r="QAP74" s="21" t="s">
        <v>19</v>
      </c>
      <c r="QAQ74" s="21" t="s">
        <v>19</v>
      </c>
      <c r="QAR74" s="21" t="s">
        <v>19</v>
      </c>
      <c r="QAS74" s="21" t="s">
        <v>19</v>
      </c>
      <c r="QAT74" s="21" t="s">
        <v>19</v>
      </c>
      <c r="QAU74" s="21" t="s">
        <v>19</v>
      </c>
      <c r="QAV74" s="21" t="s">
        <v>19</v>
      </c>
      <c r="QAW74" s="21" t="s">
        <v>19</v>
      </c>
      <c r="QAX74" s="21" t="s">
        <v>19</v>
      </c>
      <c r="QAY74" s="21" t="s">
        <v>19</v>
      </c>
      <c r="QAZ74" s="21" t="s">
        <v>19</v>
      </c>
      <c r="QBA74" s="21" t="s">
        <v>19</v>
      </c>
      <c r="QBB74" s="21" t="s">
        <v>19</v>
      </c>
      <c r="QBC74" s="21" t="s">
        <v>19</v>
      </c>
      <c r="QBD74" s="21" t="s">
        <v>19</v>
      </c>
      <c r="QBE74" s="21" t="s">
        <v>19</v>
      </c>
      <c r="QBF74" s="21" t="s">
        <v>19</v>
      </c>
      <c r="QBG74" s="21" t="s">
        <v>19</v>
      </c>
      <c r="QBH74" s="21" t="s">
        <v>19</v>
      </c>
      <c r="QBI74" s="21" t="s">
        <v>19</v>
      </c>
      <c r="QBJ74" s="21" t="s">
        <v>19</v>
      </c>
      <c r="QBK74" s="21" t="s">
        <v>19</v>
      </c>
      <c r="QBL74" s="21" t="s">
        <v>19</v>
      </c>
      <c r="QBM74" s="21" t="s">
        <v>19</v>
      </c>
      <c r="QBN74" s="21" t="s">
        <v>19</v>
      </c>
      <c r="QBO74" s="21" t="s">
        <v>19</v>
      </c>
      <c r="QBP74" s="21" t="s">
        <v>19</v>
      </c>
      <c r="QBQ74" s="21" t="s">
        <v>19</v>
      </c>
      <c r="QBR74" s="21" t="s">
        <v>19</v>
      </c>
      <c r="QBS74" s="21" t="s">
        <v>19</v>
      </c>
      <c r="QBT74" s="21" t="s">
        <v>19</v>
      </c>
      <c r="QBU74" s="21" t="s">
        <v>19</v>
      </c>
      <c r="QBV74" s="21" t="s">
        <v>19</v>
      </c>
      <c r="QBW74" s="21" t="s">
        <v>19</v>
      </c>
      <c r="QBX74" s="21" t="s">
        <v>19</v>
      </c>
      <c r="QBY74" s="21" t="s">
        <v>19</v>
      </c>
      <c r="QBZ74" s="21" t="s">
        <v>19</v>
      </c>
      <c r="QCA74" s="21" t="s">
        <v>19</v>
      </c>
      <c r="QCB74" s="21" t="s">
        <v>19</v>
      </c>
      <c r="QCC74" s="21" t="s">
        <v>19</v>
      </c>
      <c r="QCD74" s="21" t="s">
        <v>19</v>
      </c>
      <c r="QCE74" s="21" t="s">
        <v>19</v>
      </c>
      <c r="QCF74" s="21" t="s">
        <v>19</v>
      </c>
      <c r="QCG74" s="21" t="s">
        <v>19</v>
      </c>
      <c r="QCH74" s="21" t="s">
        <v>19</v>
      </c>
      <c r="QCI74" s="21" t="s">
        <v>19</v>
      </c>
      <c r="QCJ74" s="21" t="s">
        <v>19</v>
      </c>
      <c r="QCK74" s="21" t="s">
        <v>19</v>
      </c>
      <c r="QCL74" s="21" t="s">
        <v>19</v>
      </c>
      <c r="QCM74" s="21" t="s">
        <v>19</v>
      </c>
      <c r="QCN74" s="21" t="s">
        <v>19</v>
      </c>
      <c r="QCO74" s="21" t="s">
        <v>19</v>
      </c>
      <c r="QCP74" s="21" t="s">
        <v>19</v>
      </c>
      <c r="QCQ74" s="21" t="s">
        <v>19</v>
      </c>
      <c r="QCR74" s="21" t="s">
        <v>19</v>
      </c>
      <c r="QCS74" s="21" t="s">
        <v>19</v>
      </c>
      <c r="QCT74" s="21" t="s">
        <v>19</v>
      </c>
      <c r="QCU74" s="21" t="s">
        <v>19</v>
      </c>
      <c r="QCV74" s="21" t="s">
        <v>19</v>
      </c>
      <c r="QCW74" s="21" t="s">
        <v>19</v>
      </c>
      <c r="QCX74" s="21" t="s">
        <v>19</v>
      </c>
      <c r="QCY74" s="21" t="s">
        <v>19</v>
      </c>
      <c r="QCZ74" s="21" t="s">
        <v>19</v>
      </c>
      <c r="QDA74" s="21" t="s">
        <v>19</v>
      </c>
      <c r="QDB74" s="21" t="s">
        <v>19</v>
      </c>
      <c r="QDC74" s="21" t="s">
        <v>19</v>
      </c>
      <c r="QDD74" s="21" t="s">
        <v>19</v>
      </c>
      <c r="QDE74" s="21" t="s">
        <v>19</v>
      </c>
      <c r="QDF74" s="21" t="s">
        <v>19</v>
      </c>
      <c r="QDG74" s="21" t="s">
        <v>19</v>
      </c>
      <c r="QDH74" s="21" t="s">
        <v>19</v>
      </c>
      <c r="QDI74" s="21" t="s">
        <v>19</v>
      </c>
      <c r="QDJ74" s="21" t="s">
        <v>19</v>
      </c>
      <c r="QDK74" s="21" t="s">
        <v>19</v>
      </c>
      <c r="QDL74" s="21" t="s">
        <v>19</v>
      </c>
      <c r="QDM74" s="21" t="s">
        <v>19</v>
      </c>
      <c r="QDN74" s="21" t="s">
        <v>19</v>
      </c>
      <c r="QDO74" s="21" t="s">
        <v>19</v>
      </c>
      <c r="QDP74" s="21" t="s">
        <v>19</v>
      </c>
      <c r="QDQ74" s="21" t="s">
        <v>19</v>
      </c>
      <c r="QDR74" s="21" t="s">
        <v>19</v>
      </c>
      <c r="QDS74" s="21" t="s">
        <v>19</v>
      </c>
      <c r="QDT74" s="21" t="s">
        <v>19</v>
      </c>
      <c r="QDU74" s="21" t="s">
        <v>19</v>
      </c>
      <c r="QDV74" s="21" t="s">
        <v>19</v>
      </c>
      <c r="QDW74" s="21" t="s">
        <v>19</v>
      </c>
      <c r="QDX74" s="21" t="s">
        <v>19</v>
      </c>
      <c r="QDY74" s="21" t="s">
        <v>19</v>
      </c>
      <c r="QDZ74" s="21" t="s">
        <v>19</v>
      </c>
      <c r="QEA74" s="21" t="s">
        <v>19</v>
      </c>
      <c r="QEB74" s="21" t="s">
        <v>19</v>
      </c>
      <c r="QEC74" s="21" t="s">
        <v>19</v>
      </c>
      <c r="QED74" s="21" t="s">
        <v>19</v>
      </c>
      <c r="QEE74" s="21" t="s">
        <v>19</v>
      </c>
      <c r="QEF74" s="21" t="s">
        <v>19</v>
      </c>
      <c r="QEG74" s="21" t="s">
        <v>19</v>
      </c>
      <c r="QEH74" s="21" t="s">
        <v>19</v>
      </c>
      <c r="QEI74" s="21" t="s">
        <v>19</v>
      </c>
      <c r="QEJ74" s="21" t="s">
        <v>19</v>
      </c>
      <c r="QEK74" s="21" t="s">
        <v>19</v>
      </c>
      <c r="QEL74" s="21" t="s">
        <v>19</v>
      </c>
      <c r="QEM74" s="21" t="s">
        <v>19</v>
      </c>
      <c r="QEN74" s="21" t="s">
        <v>19</v>
      </c>
      <c r="QEO74" s="21" t="s">
        <v>19</v>
      </c>
      <c r="QEP74" s="21" t="s">
        <v>19</v>
      </c>
      <c r="QEQ74" s="21" t="s">
        <v>19</v>
      </c>
      <c r="QER74" s="21" t="s">
        <v>19</v>
      </c>
      <c r="QES74" s="21" t="s">
        <v>19</v>
      </c>
      <c r="QET74" s="21" t="s">
        <v>19</v>
      </c>
      <c r="QEU74" s="21" t="s">
        <v>19</v>
      </c>
      <c r="QEV74" s="21" t="s">
        <v>19</v>
      </c>
      <c r="QEW74" s="21" t="s">
        <v>19</v>
      </c>
      <c r="QEX74" s="21" t="s">
        <v>19</v>
      </c>
      <c r="QEY74" s="21" t="s">
        <v>19</v>
      </c>
      <c r="QEZ74" s="21" t="s">
        <v>19</v>
      </c>
      <c r="QFA74" s="21" t="s">
        <v>19</v>
      </c>
      <c r="QFB74" s="21" t="s">
        <v>19</v>
      </c>
      <c r="QFC74" s="21" t="s">
        <v>19</v>
      </c>
      <c r="QFD74" s="21" t="s">
        <v>19</v>
      </c>
      <c r="QFE74" s="21" t="s">
        <v>19</v>
      </c>
      <c r="QFF74" s="21" t="s">
        <v>19</v>
      </c>
      <c r="QFG74" s="21" t="s">
        <v>19</v>
      </c>
      <c r="QFH74" s="21" t="s">
        <v>19</v>
      </c>
      <c r="QFI74" s="21" t="s">
        <v>19</v>
      </c>
      <c r="QFJ74" s="21" t="s">
        <v>19</v>
      </c>
      <c r="QFK74" s="21" t="s">
        <v>19</v>
      </c>
      <c r="QFL74" s="21" t="s">
        <v>19</v>
      </c>
      <c r="QFM74" s="21" t="s">
        <v>19</v>
      </c>
      <c r="QFN74" s="21" t="s">
        <v>19</v>
      </c>
      <c r="QFO74" s="21" t="s">
        <v>19</v>
      </c>
      <c r="QFP74" s="21" t="s">
        <v>19</v>
      </c>
      <c r="QFQ74" s="21" t="s">
        <v>19</v>
      </c>
      <c r="QFR74" s="21" t="s">
        <v>19</v>
      </c>
      <c r="QFS74" s="21" t="s">
        <v>19</v>
      </c>
      <c r="QFT74" s="21" t="s">
        <v>19</v>
      </c>
      <c r="QFU74" s="21" t="s">
        <v>19</v>
      </c>
      <c r="QFV74" s="21" t="s">
        <v>19</v>
      </c>
      <c r="QFW74" s="21" t="s">
        <v>19</v>
      </c>
      <c r="QFX74" s="21" t="s">
        <v>19</v>
      </c>
      <c r="QFY74" s="21" t="s">
        <v>19</v>
      </c>
      <c r="QFZ74" s="21" t="s">
        <v>19</v>
      </c>
      <c r="QGA74" s="21" t="s">
        <v>19</v>
      </c>
      <c r="QGB74" s="21" t="s">
        <v>19</v>
      </c>
      <c r="QGC74" s="21" t="s">
        <v>19</v>
      </c>
      <c r="QGD74" s="21" t="s">
        <v>19</v>
      </c>
      <c r="QGE74" s="21" t="s">
        <v>19</v>
      </c>
      <c r="QGF74" s="21" t="s">
        <v>19</v>
      </c>
      <c r="QGG74" s="21" t="s">
        <v>19</v>
      </c>
      <c r="QGH74" s="21" t="s">
        <v>19</v>
      </c>
      <c r="QGI74" s="21" t="s">
        <v>19</v>
      </c>
      <c r="QGJ74" s="21" t="s">
        <v>19</v>
      </c>
      <c r="QGK74" s="21" t="s">
        <v>19</v>
      </c>
      <c r="QGL74" s="21" t="s">
        <v>19</v>
      </c>
      <c r="QGM74" s="21" t="s">
        <v>19</v>
      </c>
      <c r="QGN74" s="21" t="s">
        <v>19</v>
      </c>
      <c r="QGO74" s="21" t="s">
        <v>19</v>
      </c>
      <c r="QGP74" s="21" t="s">
        <v>19</v>
      </c>
      <c r="QGQ74" s="21" t="s">
        <v>19</v>
      </c>
      <c r="QGR74" s="21" t="s">
        <v>19</v>
      </c>
      <c r="QGS74" s="21" t="s">
        <v>19</v>
      </c>
      <c r="QGT74" s="21" t="s">
        <v>19</v>
      </c>
      <c r="QGU74" s="21" t="s">
        <v>19</v>
      </c>
      <c r="QGV74" s="21" t="s">
        <v>19</v>
      </c>
      <c r="QGW74" s="21" t="s">
        <v>19</v>
      </c>
      <c r="QGX74" s="21" t="s">
        <v>19</v>
      </c>
      <c r="QGY74" s="21" t="s">
        <v>19</v>
      </c>
      <c r="QGZ74" s="21" t="s">
        <v>19</v>
      </c>
      <c r="QHA74" s="21" t="s">
        <v>19</v>
      </c>
      <c r="QHB74" s="21" t="s">
        <v>19</v>
      </c>
      <c r="QHC74" s="21" t="s">
        <v>19</v>
      </c>
      <c r="QHD74" s="21" t="s">
        <v>19</v>
      </c>
      <c r="QHE74" s="21" t="s">
        <v>19</v>
      </c>
      <c r="QHF74" s="21" t="s">
        <v>19</v>
      </c>
      <c r="QHG74" s="21" t="s">
        <v>19</v>
      </c>
      <c r="QHH74" s="21" t="s">
        <v>19</v>
      </c>
      <c r="QHI74" s="21" t="s">
        <v>19</v>
      </c>
      <c r="QHJ74" s="21" t="s">
        <v>19</v>
      </c>
      <c r="QHK74" s="21" t="s">
        <v>19</v>
      </c>
      <c r="QHL74" s="21" t="s">
        <v>19</v>
      </c>
      <c r="QHM74" s="21" t="s">
        <v>19</v>
      </c>
      <c r="QHN74" s="21" t="s">
        <v>19</v>
      </c>
      <c r="QHO74" s="21" t="s">
        <v>19</v>
      </c>
      <c r="QHP74" s="21" t="s">
        <v>19</v>
      </c>
      <c r="QHQ74" s="21" t="s">
        <v>19</v>
      </c>
      <c r="QHR74" s="21" t="s">
        <v>19</v>
      </c>
      <c r="QHS74" s="21" t="s">
        <v>19</v>
      </c>
      <c r="QHT74" s="21" t="s">
        <v>19</v>
      </c>
      <c r="QHU74" s="21" t="s">
        <v>19</v>
      </c>
      <c r="QHV74" s="21" t="s">
        <v>19</v>
      </c>
      <c r="QHW74" s="21" t="s">
        <v>19</v>
      </c>
      <c r="QHX74" s="21" t="s">
        <v>19</v>
      </c>
      <c r="QHY74" s="21" t="s">
        <v>19</v>
      </c>
      <c r="QHZ74" s="21" t="s">
        <v>19</v>
      </c>
      <c r="QIA74" s="21" t="s">
        <v>19</v>
      </c>
      <c r="QIB74" s="21" t="s">
        <v>19</v>
      </c>
      <c r="QIC74" s="21" t="s">
        <v>19</v>
      </c>
      <c r="QID74" s="21" t="s">
        <v>19</v>
      </c>
      <c r="QIE74" s="21" t="s">
        <v>19</v>
      </c>
      <c r="QIF74" s="21" t="s">
        <v>19</v>
      </c>
      <c r="QIG74" s="21" t="s">
        <v>19</v>
      </c>
      <c r="QIH74" s="21" t="s">
        <v>19</v>
      </c>
      <c r="QII74" s="21" t="s">
        <v>19</v>
      </c>
      <c r="QIJ74" s="21" t="s">
        <v>19</v>
      </c>
      <c r="QIK74" s="21" t="s">
        <v>19</v>
      </c>
      <c r="QIL74" s="21" t="s">
        <v>19</v>
      </c>
      <c r="QIM74" s="21" t="s">
        <v>19</v>
      </c>
      <c r="QIN74" s="21" t="s">
        <v>19</v>
      </c>
      <c r="QIO74" s="21" t="s">
        <v>19</v>
      </c>
      <c r="QIP74" s="21" t="s">
        <v>19</v>
      </c>
      <c r="QIQ74" s="21" t="s">
        <v>19</v>
      </c>
      <c r="QIR74" s="21" t="s">
        <v>19</v>
      </c>
      <c r="QIS74" s="21" t="s">
        <v>19</v>
      </c>
      <c r="QIT74" s="21" t="s">
        <v>19</v>
      </c>
      <c r="QIU74" s="21" t="s">
        <v>19</v>
      </c>
      <c r="QIV74" s="21" t="s">
        <v>19</v>
      </c>
      <c r="QIW74" s="21" t="s">
        <v>19</v>
      </c>
      <c r="QIX74" s="21" t="s">
        <v>19</v>
      </c>
      <c r="QIY74" s="21" t="s">
        <v>19</v>
      </c>
      <c r="QIZ74" s="21" t="s">
        <v>19</v>
      </c>
      <c r="QJA74" s="21" t="s">
        <v>19</v>
      </c>
      <c r="QJB74" s="21" t="s">
        <v>19</v>
      </c>
      <c r="QJC74" s="21" t="s">
        <v>19</v>
      </c>
      <c r="QJD74" s="21" t="s">
        <v>19</v>
      </c>
      <c r="QJE74" s="21" t="s">
        <v>19</v>
      </c>
      <c r="QJF74" s="21" t="s">
        <v>19</v>
      </c>
      <c r="QJG74" s="21" t="s">
        <v>19</v>
      </c>
      <c r="QJH74" s="21" t="s">
        <v>19</v>
      </c>
      <c r="QJI74" s="21" t="s">
        <v>19</v>
      </c>
      <c r="QJJ74" s="21" t="s">
        <v>19</v>
      </c>
      <c r="QJK74" s="21" t="s">
        <v>19</v>
      </c>
      <c r="QJL74" s="21" t="s">
        <v>19</v>
      </c>
      <c r="QJM74" s="21" t="s">
        <v>19</v>
      </c>
      <c r="QJN74" s="21" t="s">
        <v>19</v>
      </c>
      <c r="QJO74" s="21" t="s">
        <v>19</v>
      </c>
      <c r="QJP74" s="21" t="s">
        <v>19</v>
      </c>
      <c r="QJQ74" s="21" t="s">
        <v>19</v>
      </c>
      <c r="QJR74" s="21" t="s">
        <v>19</v>
      </c>
      <c r="QJS74" s="21" t="s">
        <v>19</v>
      </c>
      <c r="QJT74" s="21" t="s">
        <v>19</v>
      </c>
      <c r="QJU74" s="21" t="s">
        <v>19</v>
      </c>
      <c r="QJV74" s="21" t="s">
        <v>19</v>
      </c>
      <c r="QJW74" s="21" t="s">
        <v>19</v>
      </c>
      <c r="QJX74" s="21" t="s">
        <v>19</v>
      </c>
      <c r="QJY74" s="21" t="s">
        <v>19</v>
      </c>
      <c r="QJZ74" s="21" t="s">
        <v>19</v>
      </c>
      <c r="QKA74" s="21" t="s">
        <v>19</v>
      </c>
      <c r="QKB74" s="21" t="s">
        <v>19</v>
      </c>
      <c r="QKC74" s="21" t="s">
        <v>19</v>
      </c>
      <c r="QKD74" s="21" t="s">
        <v>19</v>
      </c>
      <c r="QKE74" s="21" t="s">
        <v>19</v>
      </c>
      <c r="QKF74" s="21" t="s">
        <v>19</v>
      </c>
      <c r="QKG74" s="21" t="s">
        <v>19</v>
      </c>
      <c r="QKH74" s="21" t="s">
        <v>19</v>
      </c>
      <c r="QKI74" s="21" t="s">
        <v>19</v>
      </c>
      <c r="QKJ74" s="21" t="s">
        <v>19</v>
      </c>
      <c r="QKK74" s="21" t="s">
        <v>19</v>
      </c>
      <c r="QKL74" s="21" t="s">
        <v>19</v>
      </c>
      <c r="QKM74" s="21" t="s">
        <v>19</v>
      </c>
      <c r="QKN74" s="21" t="s">
        <v>19</v>
      </c>
      <c r="QKO74" s="21" t="s">
        <v>19</v>
      </c>
      <c r="QKP74" s="21" t="s">
        <v>19</v>
      </c>
      <c r="QKQ74" s="21" t="s">
        <v>19</v>
      </c>
      <c r="QKR74" s="21" t="s">
        <v>19</v>
      </c>
      <c r="QKS74" s="21" t="s">
        <v>19</v>
      </c>
      <c r="QKT74" s="21" t="s">
        <v>19</v>
      </c>
      <c r="QKU74" s="21" t="s">
        <v>19</v>
      </c>
      <c r="QKV74" s="21" t="s">
        <v>19</v>
      </c>
      <c r="QKW74" s="21" t="s">
        <v>19</v>
      </c>
      <c r="QKX74" s="21" t="s">
        <v>19</v>
      </c>
      <c r="QKY74" s="21" t="s">
        <v>19</v>
      </c>
      <c r="QKZ74" s="21" t="s">
        <v>19</v>
      </c>
      <c r="QLA74" s="21" t="s">
        <v>19</v>
      </c>
      <c r="QLB74" s="21" t="s">
        <v>19</v>
      </c>
      <c r="QLC74" s="21" t="s">
        <v>19</v>
      </c>
      <c r="QLD74" s="21" t="s">
        <v>19</v>
      </c>
      <c r="QLE74" s="21" t="s">
        <v>19</v>
      </c>
      <c r="QLF74" s="21" t="s">
        <v>19</v>
      </c>
      <c r="QLG74" s="21" t="s">
        <v>19</v>
      </c>
      <c r="QLH74" s="21" t="s">
        <v>19</v>
      </c>
      <c r="QLI74" s="21" t="s">
        <v>19</v>
      </c>
      <c r="QLJ74" s="21" t="s">
        <v>19</v>
      </c>
      <c r="QLK74" s="21" t="s">
        <v>19</v>
      </c>
      <c r="QLL74" s="21" t="s">
        <v>19</v>
      </c>
      <c r="QLM74" s="21" t="s">
        <v>19</v>
      </c>
      <c r="QLN74" s="21" t="s">
        <v>19</v>
      </c>
      <c r="QLO74" s="21" t="s">
        <v>19</v>
      </c>
      <c r="QLP74" s="21" t="s">
        <v>19</v>
      </c>
      <c r="QLQ74" s="21" t="s">
        <v>19</v>
      </c>
      <c r="QLR74" s="21" t="s">
        <v>19</v>
      </c>
      <c r="QLS74" s="21" t="s">
        <v>19</v>
      </c>
      <c r="QLT74" s="21" t="s">
        <v>19</v>
      </c>
      <c r="QLU74" s="21" t="s">
        <v>19</v>
      </c>
      <c r="QLV74" s="21" t="s">
        <v>19</v>
      </c>
      <c r="QLW74" s="21" t="s">
        <v>19</v>
      </c>
      <c r="QLX74" s="21" t="s">
        <v>19</v>
      </c>
      <c r="QLY74" s="21" t="s">
        <v>19</v>
      </c>
      <c r="QLZ74" s="21" t="s">
        <v>19</v>
      </c>
      <c r="QMA74" s="21" t="s">
        <v>19</v>
      </c>
      <c r="QMB74" s="21" t="s">
        <v>19</v>
      </c>
      <c r="QMC74" s="21" t="s">
        <v>19</v>
      </c>
      <c r="QMD74" s="21" t="s">
        <v>19</v>
      </c>
      <c r="QME74" s="21" t="s">
        <v>19</v>
      </c>
      <c r="QMF74" s="21" t="s">
        <v>19</v>
      </c>
      <c r="QMG74" s="21" t="s">
        <v>19</v>
      </c>
      <c r="QMH74" s="21" t="s">
        <v>19</v>
      </c>
      <c r="QMI74" s="21" t="s">
        <v>19</v>
      </c>
      <c r="QMJ74" s="21" t="s">
        <v>19</v>
      </c>
      <c r="QMK74" s="21" t="s">
        <v>19</v>
      </c>
      <c r="QML74" s="21" t="s">
        <v>19</v>
      </c>
      <c r="QMM74" s="21" t="s">
        <v>19</v>
      </c>
      <c r="QMN74" s="21" t="s">
        <v>19</v>
      </c>
      <c r="QMO74" s="21" t="s">
        <v>19</v>
      </c>
      <c r="QMP74" s="21" t="s">
        <v>19</v>
      </c>
      <c r="QMQ74" s="21" t="s">
        <v>19</v>
      </c>
      <c r="QMR74" s="21" t="s">
        <v>19</v>
      </c>
      <c r="QMS74" s="21" t="s">
        <v>19</v>
      </c>
      <c r="QMT74" s="21" t="s">
        <v>19</v>
      </c>
      <c r="QMU74" s="21" t="s">
        <v>19</v>
      </c>
      <c r="QMV74" s="21" t="s">
        <v>19</v>
      </c>
      <c r="QMW74" s="21" t="s">
        <v>19</v>
      </c>
      <c r="QMX74" s="21" t="s">
        <v>19</v>
      </c>
      <c r="QMY74" s="21" t="s">
        <v>19</v>
      </c>
      <c r="QMZ74" s="21" t="s">
        <v>19</v>
      </c>
      <c r="QNA74" s="21" t="s">
        <v>19</v>
      </c>
      <c r="QNB74" s="21" t="s">
        <v>19</v>
      </c>
      <c r="QNC74" s="21" t="s">
        <v>19</v>
      </c>
      <c r="QND74" s="21" t="s">
        <v>19</v>
      </c>
      <c r="QNE74" s="21" t="s">
        <v>19</v>
      </c>
      <c r="QNF74" s="21" t="s">
        <v>19</v>
      </c>
      <c r="QNG74" s="21" t="s">
        <v>19</v>
      </c>
      <c r="QNH74" s="21" t="s">
        <v>19</v>
      </c>
      <c r="QNI74" s="21" t="s">
        <v>19</v>
      </c>
      <c r="QNJ74" s="21" t="s">
        <v>19</v>
      </c>
      <c r="QNK74" s="21" t="s">
        <v>19</v>
      </c>
      <c r="QNL74" s="21" t="s">
        <v>19</v>
      </c>
      <c r="QNM74" s="21" t="s">
        <v>19</v>
      </c>
      <c r="QNN74" s="21" t="s">
        <v>19</v>
      </c>
      <c r="QNO74" s="21" t="s">
        <v>19</v>
      </c>
      <c r="QNP74" s="21" t="s">
        <v>19</v>
      </c>
      <c r="QNQ74" s="21" t="s">
        <v>19</v>
      </c>
      <c r="QNR74" s="21" t="s">
        <v>19</v>
      </c>
      <c r="QNS74" s="21" t="s">
        <v>19</v>
      </c>
      <c r="QNT74" s="21" t="s">
        <v>19</v>
      </c>
      <c r="QNU74" s="21" t="s">
        <v>19</v>
      </c>
      <c r="QNV74" s="21" t="s">
        <v>19</v>
      </c>
      <c r="QNW74" s="21" t="s">
        <v>19</v>
      </c>
      <c r="QNX74" s="21" t="s">
        <v>19</v>
      </c>
      <c r="QNY74" s="21" t="s">
        <v>19</v>
      </c>
      <c r="QNZ74" s="21" t="s">
        <v>19</v>
      </c>
      <c r="QOA74" s="21" t="s">
        <v>19</v>
      </c>
      <c r="QOB74" s="21" t="s">
        <v>19</v>
      </c>
      <c r="QOC74" s="21" t="s">
        <v>19</v>
      </c>
      <c r="QOD74" s="21" t="s">
        <v>19</v>
      </c>
      <c r="QOE74" s="21" t="s">
        <v>19</v>
      </c>
      <c r="QOF74" s="21" t="s">
        <v>19</v>
      </c>
      <c r="QOG74" s="21" t="s">
        <v>19</v>
      </c>
      <c r="QOH74" s="21" t="s">
        <v>19</v>
      </c>
      <c r="QOI74" s="21" t="s">
        <v>19</v>
      </c>
      <c r="QOJ74" s="21" t="s">
        <v>19</v>
      </c>
      <c r="QOK74" s="21" t="s">
        <v>19</v>
      </c>
      <c r="QOL74" s="21" t="s">
        <v>19</v>
      </c>
      <c r="QOM74" s="21" t="s">
        <v>19</v>
      </c>
      <c r="QON74" s="21" t="s">
        <v>19</v>
      </c>
      <c r="QOO74" s="21" t="s">
        <v>19</v>
      </c>
      <c r="QOP74" s="21" t="s">
        <v>19</v>
      </c>
      <c r="QOQ74" s="21" t="s">
        <v>19</v>
      </c>
      <c r="QOR74" s="21" t="s">
        <v>19</v>
      </c>
      <c r="QOS74" s="21" t="s">
        <v>19</v>
      </c>
      <c r="QOT74" s="21" t="s">
        <v>19</v>
      </c>
      <c r="QOU74" s="21" t="s">
        <v>19</v>
      </c>
      <c r="QOV74" s="21" t="s">
        <v>19</v>
      </c>
      <c r="QOW74" s="21" t="s">
        <v>19</v>
      </c>
      <c r="QOX74" s="21" t="s">
        <v>19</v>
      </c>
      <c r="QOY74" s="21" t="s">
        <v>19</v>
      </c>
      <c r="QOZ74" s="21" t="s">
        <v>19</v>
      </c>
      <c r="QPA74" s="21" t="s">
        <v>19</v>
      </c>
      <c r="QPB74" s="21" t="s">
        <v>19</v>
      </c>
      <c r="QPC74" s="21" t="s">
        <v>19</v>
      </c>
      <c r="QPD74" s="21" t="s">
        <v>19</v>
      </c>
      <c r="QPE74" s="21" t="s">
        <v>19</v>
      </c>
      <c r="QPF74" s="21" t="s">
        <v>19</v>
      </c>
      <c r="QPG74" s="21" t="s">
        <v>19</v>
      </c>
      <c r="QPH74" s="21" t="s">
        <v>19</v>
      </c>
      <c r="QPI74" s="21" t="s">
        <v>19</v>
      </c>
      <c r="QPJ74" s="21" t="s">
        <v>19</v>
      </c>
      <c r="QPK74" s="21" t="s">
        <v>19</v>
      </c>
      <c r="QPL74" s="21" t="s">
        <v>19</v>
      </c>
      <c r="QPM74" s="21" t="s">
        <v>19</v>
      </c>
      <c r="QPN74" s="21" t="s">
        <v>19</v>
      </c>
      <c r="QPO74" s="21" t="s">
        <v>19</v>
      </c>
      <c r="QPP74" s="21" t="s">
        <v>19</v>
      </c>
      <c r="QPQ74" s="21" t="s">
        <v>19</v>
      </c>
      <c r="QPR74" s="21" t="s">
        <v>19</v>
      </c>
      <c r="QPS74" s="21" t="s">
        <v>19</v>
      </c>
      <c r="QPT74" s="21" t="s">
        <v>19</v>
      </c>
      <c r="QPU74" s="21" t="s">
        <v>19</v>
      </c>
      <c r="QPV74" s="21" t="s">
        <v>19</v>
      </c>
      <c r="QPW74" s="21" t="s">
        <v>19</v>
      </c>
      <c r="QPX74" s="21" t="s">
        <v>19</v>
      </c>
      <c r="QPY74" s="21" t="s">
        <v>19</v>
      </c>
      <c r="QPZ74" s="21" t="s">
        <v>19</v>
      </c>
      <c r="QQA74" s="21" t="s">
        <v>19</v>
      </c>
      <c r="QQB74" s="21" t="s">
        <v>19</v>
      </c>
      <c r="QQC74" s="21" t="s">
        <v>19</v>
      </c>
      <c r="QQD74" s="21" t="s">
        <v>19</v>
      </c>
      <c r="QQE74" s="21" t="s">
        <v>19</v>
      </c>
      <c r="QQF74" s="21" t="s">
        <v>19</v>
      </c>
      <c r="QQG74" s="21" t="s">
        <v>19</v>
      </c>
      <c r="QQH74" s="21" t="s">
        <v>19</v>
      </c>
      <c r="QQI74" s="21" t="s">
        <v>19</v>
      </c>
      <c r="QQJ74" s="21" t="s">
        <v>19</v>
      </c>
      <c r="QQK74" s="21" t="s">
        <v>19</v>
      </c>
      <c r="QQL74" s="21" t="s">
        <v>19</v>
      </c>
      <c r="QQM74" s="21" t="s">
        <v>19</v>
      </c>
      <c r="QQN74" s="21" t="s">
        <v>19</v>
      </c>
      <c r="QQO74" s="21" t="s">
        <v>19</v>
      </c>
      <c r="QQP74" s="21" t="s">
        <v>19</v>
      </c>
      <c r="QQQ74" s="21" t="s">
        <v>19</v>
      </c>
      <c r="QQR74" s="21" t="s">
        <v>19</v>
      </c>
      <c r="QQS74" s="21" t="s">
        <v>19</v>
      </c>
      <c r="QQT74" s="21" t="s">
        <v>19</v>
      </c>
      <c r="QQU74" s="21" t="s">
        <v>19</v>
      </c>
      <c r="QQV74" s="21" t="s">
        <v>19</v>
      </c>
      <c r="QQW74" s="21" t="s">
        <v>19</v>
      </c>
      <c r="QQX74" s="21" t="s">
        <v>19</v>
      </c>
      <c r="QQY74" s="21" t="s">
        <v>19</v>
      </c>
      <c r="QQZ74" s="21" t="s">
        <v>19</v>
      </c>
      <c r="QRA74" s="21" t="s">
        <v>19</v>
      </c>
      <c r="QRB74" s="21" t="s">
        <v>19</v>
      </c>
      <c r="QRC74" s="21" t="s">
        <v>19</v>
      </c>
      <c r="QRD74" s="21" t="s">
        <v>19</v>
      </c>
      <c r="QRE74" s="21" t="s">
        <v>19</v>
      </c>
      <c r="QRF74" s="21" t="s">
        <v>19</v>
      </c>
      <c r="QRG74" s="21" t="s">
        <v>19</v>
      </c>
      <c r="QRH74" s="21" t="s">
        <v>19</v>
      </c>
      <c r="QRI74" s="21" t="s">
        <v>19</v>
      </c>
      <c r="QRJ74" s="21" t="s">
        <v>19</v>
      </c>
      <c r="QRK74" s="21" t="s">
        <v>19</v>
      </c>
      <c r="QRL74" s="21" t="s">
        <v>19</v>
      </c>
      <c r="QRM74" s="21" t="s">
        <v>19</v>
      </c>
      <c r="QRN74" s="21" t="s">
        <v>19</v>
      </c>
      <c r="QRO74" s="21" t="s">
        <v>19</v>
      </c>
      <c r="QRP74" s="21" t="s">
        <v>19</v>
      </c>
      <c r="QRQ74" s="21" t="s">
        <v>19</v>
      </c>
      <c r="QRR74" s="21" t="s">
        <v>19</v>
      </c>
      <c r="QRS74" s="21" t="s">
        <v>19</v>
      </c>
      <c r="QRT74" s="21" t="s">
        <v>19</v>
      </c>
      <c r="QRU74" s="21" t="s">
        <v>19</v>
      </c>
      <c r="QRV74" s="21" t="s">
        <v>19</v>
      </c>
      <c r="QRW74" s="21" t="s">
        <v>19</v>
      </c>
      <c r="QRX74" s="21" t="s">
        <v>19</v>
      </c>
      <c r="QRY74" s="21" t="s">
        <v>19</v>
      </c>
      <c r="QRZ74" s="21" t="s">
        <v>19</v>
      </c>
      <c r="QSA74" s="21" t="s">
        <v>19</v>
      </c>
      <c r="QSB74" s="21" t="s">
        <v>19</v>
      </c>
      <c r="QSC74" s="21" t="s">
        <v>19</v>
      </c>
      <c r="QSD74" s="21" t="s">
        <v>19</v>
      </c>
      <c r="QSE74" s="21" t="s">
        <v>19</v>
      </c>
      <c r="QSF74" s="21" t="s">
        <v>19</v>
      </c>
      <c r="QSG74" s="21" t="s">
        <v>19</v>
      </c>
      <c r="QSH74" s="21" t="s">
        <v>19</v>
      </c>
      <c r="QSI74" s="21" t="s">
        <v>19</v>
      </c>
      <c r="QSJ74" s="21" t="s">
        <v>19</v>
      </c>
      <c r="QSK74" s="21" t="s">
        <v>19</v>
      </c>
      <c r="QSL74" s="21" t="s">
        <v>19</v>
      </c>
      <c r="QSM74" s="21" t="s">
        <v>19</v>
      </c>
      <c r="QSN74" s="21" t="s">
        <v>19</v>
      </c>
      <c r="QSO74" s="21" t="s">
        <v>19</v>
      </c>
      <c r="QSP74" s="21" t="s">
        <v>19</v>
      </c>
      <c r="QSQ74" s="21" t="s">
        <v>19</v>
      </c>
      <c r="QSR74" s="21" t="s">
        <v>19</v>
      </c>
      <c r="QSS74" s="21" t="s">
        <v>19</v>
      </c>
      <c r="QST74" s="21" t="s">
        <v>19</v>
      </c>
      <c r="QSU74" s="21" t="s">
        <v>19</v>
      </c>
      <c r="QSV74" s="21" t="s">
        <v>19</v>
      </c>
      <c r="QSW74" s="21" t="s">
        <v>19</v>
      </c>
      <c r="QSX74" s="21" t="s">
        <v>19</v>
      </c>
      <c r="QSY74" s="21" t="s">
        <v>19</v>
      </c>
      <c r="QSZ74" s="21" t="s">
        <v>19</v>
      </c>
      <c r="QTA74" s="21" t="s">
        <v>19</v>
      </c>
      <c r="QTB74" s="21" t="s">
        <v>19</v>
      </c>
      <c r="QTC74" s="21" t="s">
        <v>19</v>
      </c>
      <c r="QTD74" s="21" t="s">
        <v>19</v>
      </c>
      <c r="QTE74" s="21" t="s">
        <v>19</v>
      </c>
      <c r="QTF74" s="21" t="s">
        <v>19</v>
      </c>
      <c r="QTG74" s="21" t="s">
        <v>19</v>
      </c>
      <c r="QTH74" s="21" t="s">
        <v>19</v>
      </c>
      <c r="QTI74" s="21" t="s">
        <v>19</v>
      </c>
      <c r="QTJ74" s="21" t="s">
        <v>19</v>
      </c>
      <c r="QTK74" s="21" t="s">
        <v>19</v>
      </c>
      <c r="QTL74" s="21" t="s">
        <v>19</v>
      </c>
      <c r="QTM74" s="21" t="s">
        <v>19</v>
      </c>
      <c r="QTN74" s="21" t="s">
        <v>19</v>
      </c>
      <c r="QTO74" s="21" t="s">
        <v>19</v>
      </c>
      <c r="QTP74" s="21" t="s">
        <v>19</v>
      </c>
      <c r="QTQ74" s="21" t="s">
        <v>19</v>
      </c>
      <c r="QTR74" s="21" t="s">
        <v>19</v>
      </c>
      <c r="QTS74" s="21" t="s">
        <v>19</v>
      </c>
      <c r="QTT74" s="21" t="s">
        <v>19</v>
      </c>
      <c r="QTU74" s="21" t="s">
        <v>19</v>
      </c>
      <c r="QTV74" s="21" t="s">
        <v>19</v>
      </c>
      <c r="QTW74" s="21" t="s">
        <v>19</v>
      </c>
      <c r="QTX74" s="21" t="s">
        <v>19</v>
      </c>
      <c r="QTY74" s="21" t="s">
        <v>19</v>
      </c>
      <c r="QTZ74" s="21" t="s">
        <v>19</v>
      </c>
      <c r="QUA74" s="21" t="s">
        <v>19</v>
      </c>
      <c r="QUB74" s="21" t="s">
        <v>19</v>
      </c>
      <c r="QUC74" s="21" t="s">
        <v>19</v>
      </c>
      <c r="QUD74" s="21" t="s">
        <v>19</v>
      </c>
      <c r="QUE74" s="21" t="s">
        <v>19</v>
      </c>
      <c r="QUF74" s="21" t="s">
        <v>19</v>
      </c>
      <c r="QUG74" s="21" t="s">
        <v>19</v>
      </c>
      <c r="QUH74" s="21" t="s">
        <v>19</v>
      </c>
      <c r="QUI74" s="21" t="s">
        <v>19</v>
      </c>
      <c r="QUJ74" s="21" t="s">
        <v>19</v>
      </c>
      <c r="QUK74" s="21" t="s">
        <v>19</v>
      </c>
      <c r="QUL74" s="21" t="s">
        <v>19</v>
      </c>
      <c r="QUM74" s="21" t="s">
        <v>19</v>
      </c>
      <c r="QUN74" s="21" t="s">
        <v>19</v>
      </c>
      <c r="QUO74" s="21" t="s">
        <v>19</v>
      </c>
      <c r="QUP74" s="21" t="s">
        <v>19</v>
      </c>
      <c r="QUQ74" s="21" t="s">
        <v>19</v>
      </c>
      <c r="QUR74" s="21" t="s">
        <v>19</v>
      </c>
      <c r="QUS74" s="21" t="s">
        <v>19</v>
      </c>
      <c r="QUT74" s="21" t="s">
        <v>19</v>
      </c>
      <c r="QUU74" s="21" t="s">
        <v>19</v>
      </c>
      <c r="QUV74" s="21" t="s">
        <v>19</v>
      </c>
      <c r="QUW74" s="21" t="s">
        <v>19</v>
      </c>
      <c r="QUX74" s="21" t="s">
        <v>19</v>
      </c>
      <c r="QUY74" s="21" t="s">
        <v>19</v>
      </c>
      <c r="QUZ74" s="21" t="s">
        <v>19</v>
      </c>
      <c r="QVA74" s="21" t="s">
        <v>19</v>
      </c>
      <c r="QVB74" s="21" t="s">
        <v>19</v>
      </c>
      <c r="QVC74" s="21" t="s">
        <v>19</v>
      </c>
      <c r="QVD74" s="21" t="s">
        <v>19</v>
      </c>
      <c r="QVE74" s="21" t="s">
        <v>19</v>
      </c>
      <c r="QVF74" s="21" t="s">
        <v>19</v>
      </c>
      <c r="QVG74" s="21" t="s">
        <v>19</v>
      </c>
      <c r="QVH74" s="21" t="s">
        <v>19</v>
      </c>
      <c r="QVI74" s="21" t="s">
        <v>19</v>
      </c>
      <c r="QVJ74" s="21" t="s">
        <v>19</v>
      </c>
      <c r="QVK74" s="21" t="s">
        <v>19</v>
      </c>
      <c r="QVL74" s="21" t="s">
        <v>19</v>
      </c>
      <c r="QVM74" s="21" t="s">
        <v>19</v>
      </c>
      <c r="QVN74" s="21" t="s">
        <v>19</v>
      </c>
      <c r="QVO74" s="21" t="s">
        <v>19</v>
      </c>
      <c r="QVP74" s="21" t="s">
        <v>19</v>
      </c>
      <c r="QVQ74" s="21" t="s">
        <v>19</v>
      </c>
      <c r="QVR74" s="21" t="s">
        <v>19</v>
      </c>
      <c r="QVS74" s="21" t="s">
        <v>19</v>
      </c>
      <c r="QVT74" s="21" t="s">
        <v>19</v>
      </c>
      <c r="QVU74" s="21" t="s">
        <v>19</v>
      </c>
      <c r="QVV74" s="21" t="s">
        <v>19</v>
      </c>
      <c r="QVW74" s="21" t="s">
        <v>19</v>
      </c>
      <c r="QVX74" s="21" t="s">
        <v>19</v>
      </c>
      <c r="QVY74" s="21" t="s">
        <v>19</v>
      </c>
      <c r="QVZ74" s="21" t="s">
        <v>19</v>
      </c>
      <c r="QWA74" s="21" t="s">
        <v>19</v>
      </c>
      <c r="QWB74" s="21" t="s">
        <v>19</v>
      </c>
      <c r="QWC74" s="21" t="s">
        <v>19</v>
      </c>
      <c r="QWD74" s="21" t="s">
        <v>19</v>
      </c>
      <c r="QWE74" s="21" t="s">
        <v>19</v>
      </c>
      <c r="QWF74" s="21" t="s">
        <v>19</v>
      </c>
      <c r="QWG74" s="21" t="s">
        <v>19</v>
      </c>
      <c r="QWH74" s="21" t="s">
        <v>19</v>
      </c>
      <c r="QWI74" s="21" t="s">
        <v>19</v>
      </c>
      <c r="QWJ74" s="21" t="s">
        <v>19</v>
      </c>
      <c r="QWK74" s="21" t="s">
        <v>19</v>
      </c>
      <c r="QWL74" s="21" t="s">
        <v>19</v>
      </c>
      <c r="QWM74" s="21" t="s">
        <v>19</v>
      </c>
      <c r="QWN74" s="21" t="s">
        <v>19</v>
      </c>
      <c r="QWO74" s="21" t="s">
        <v>19</v>
      </c>
      <c r="QWP74" s="21" t="s">
        <v>19</v>
      </c>
      <c r="QWQ74" s="21" t="s">
        <v>19</v>
      </c>
      <c r="QWR74" s="21" t="s">
        <v>19</v>
      </c>
      <c r="QWS74" s="21" t="s">
        <v>19</v>
      </c>
      <c r="QWT74" s="21" t="s">
        <v>19</v>
      </c>
      <c r="QWU74" s="21" t="s">
        <v>19</v>
      </c>
      <c r="QWV74" s="21" t="s">
        <v>19</v>
      </c>
      <c r="QWW74" s="21" t="s">
        <v>19</v>
      </c>
      <c r="QWX74" s="21" t="s">
        <v>19</v>
      </c>
      <c r="QWY74" s="21" t="s">
        <v>19</v>
      </c>
      <c r="QWZ74" s="21" t="s">
        <v>19</v>
      </c>
      <c r="QXA74" s="21" t="s">
        <v>19</v>
      </c>
      <c r="QXB74" s="21" t="s">
        <v>19</v>
      </c>
      <c r="QXC74" s="21" t="s">
        <v>19</v>
      </c>
      <c r="QXD74" s="21" t="s">
        <v>19</v>
      </c>
      <c r="QXE74" s="21" t="s">
        <v>19</v>
      </c>
      <c r="QXF74" s="21" t="s">
        <v>19</v>
      </c>
      <c r="QXG74" s="21" t="s">
        <v>19</v>
      </c>
      <c r="QXH74" s="21" t="s">
        <v>19</v>
      </c>
      <c r="QXI74" s="21" t="s">
        <v>19</v>
      </c>
      <c r="QXJ74" s="21" t="s">
        <v>19</v>
      </c>
      <c r="QXK74" s="21" t="s">
        <v>19</v>
      </c>
      <c r="QXL74" s="21" t="s">
        <v>19</v>
      </c>
      <c r="QXM74" s="21" t="s">
        <v>19</v>
      </c>
      <c r="QXN74" s="21" t="s">
        <v>19</v>
      </c>
      <c r="QXO74" s="21" t="s">
        <v>19</v>
      </c>
      <c r="QXP74" s="21" t="s">
        <v>19</v>
      </c>
      <c r="QXQ74" s="21" t="s">
        <v>19</v>
      </c>
      <c r="QXR74" s="21" t="s">
        <v>19</v>
      </c>
      <c r="QXS74" s="21" t="s">
        <v>19</v>
      </c>
      <c r="QXT74" s="21" t="s">
        <v>19</v>
      </c>
      <c r="QXU74" s="21" t="s">
        <v>19</v>
      </c>
      <c r="QXV74" s="21" t="s">
        <v>19</v>
      </c>
      <c r="QXW74" s="21" t="s">
        <v>19</v>
      </c>
      <c r="QXX74" s="21" t="s">
        <v>19</v>
      </c>
      <c r="QXY74" s="21" t="s">
        <v>19</v>
      </c>
      <c r="QXZ74" s="21" t="s">
        <v>19</v>
      </c>
      <c r="QYA74" s="21" t="s">
        <v>19</v>
      </c>
      <c r="QYB74" s="21" t="s">
        <v>19</v>
      </c>
      <c r="QYC74" s="21" t="s">
        <v>19</v>
      </c>
      <c r="QYD74" s="21" t="s">
        <v>19</v>
      </c>
      <c r="QYE74" s="21" t="s">
        <v>19</v>
      </c>
      <c r="QYF74" s="21" t="s">
        <v>19</v>
      </c>
      <c r="QYG74" s="21" t="s">
        <v>19</v>
      </c>
      <c r="QYH74" s="21" t="s">
        <v>19</v>
      </c>
      <c r="QYI74" s="21" t="s">
        <v>19</v>
      </c>
      <c r="QYJ74" s="21" t="s">
        <v>19</v>
      </c>
      <c r="QYK74" s="21" t="s">
        <v>19</v>
      </c>
      <c r="QYL74" s="21" t="s">
        <v>19</v>
      </c>
      <c r="QYM74" s="21" t="s">
        <v>19</v>
      </c>
      <c r="QYN74" s="21" t="s">
        <v>19</v>
      </c>
      <c r="QYO74" s="21" t="s">
        <v>19</v>
      </c>
      <c r="QYP74" s="21" t="s">
        <v>19</v>
      </c>
      <c r="QYQ74" s="21" t="s">
        <v>19</v>
      </c>
      <c r="QYR74" s="21" t="s">
        <v>19</v>
      </c>
      <c r="QYS74" s="21" t="s">
        <v>19</v>
      </c>
      <c r="QYT74" s="21" t="s">
        <v>19</v>
      </c>
      <c r="QYU74" s="21" t="s">
        <v>19</v>
      </c>
      <c r="QYV74" s="21" t="s">
        <v>19</v>
      </c>
      <c r="QYW74" s="21" t="s">
        <v>19</v>
      </c>
      <c r="QYX74" s="21" t="s">
        <v>19</v>
      </c>
      <c r="QYY74" s="21" t="s">
        <v>19</v>
      </c>
      <c r="QYZ74" s="21" t="s">
        <v>19</v>
      </c>
      <c r="QZA74" s="21" t="s">
        <v>19</v>
      </c>
      <c r="QZB74" s="21" t="s">
        <v>19</v>
      </c>
      <c r="QZC74" s="21" t="s">
        <v>19</v>
      </c>
      <c r="QZD74" s="21" t="s">
        <v>19</v>
      </c>
      <c r="QZE74" s="21" t="s">
        <v>19</v>
      </c>
      <c r="QZF74" s="21" t="s">
        <v>19</v>
      </c>
      <c r="QZG74" s="21" t="s">
        <v>19</v>
      </c>
      <c r="QZH74" s="21" t="s">
        <v>19</v>
      </c>
      <c r="QZI74" s="21" t="s">
        <v>19</v>
      </c>
      <c r="QZJ74" s="21" t="s">
        <v>19</v>
      </c>
      <c r="QZK74" s="21" t="s">
        <v>19</v>
      </c>
      <c r="QZL74" s="21" t="s">
        <v>19</v>
      </c>
      <c r="QZM74" s="21" t="s">
        <v>19</v>
      </c>
      <c r="QZN74" s="21" t="s">
        <v>19</v>
      </c>
      <c r="QZO74" s="21" t="s">
        <v>19</v>
      </c>
      <c r="QZP74" s="21" t="s">
        <v>19</v>
      </c>
      <c r="QZQ74" s="21" t="s">
        <v>19</v>
      </c>
      <c r="QZR74" s="21" t="s">
        <v>19</v>
      </c>
      <c r="QZS74" s="21" t="s">
        <v>19</v>
      </c>
      <c r="QZT74" s="21" t="s">
        <v>19</v>
      </c>
      <c r="QZU74" s="21" t="s">
        <v>19</v>
      </c>
      <c r="QZV74" s="21" t="s">
        <v>19</v>
      </c>
      <c r="QZW74" s="21" t="s">
        <v>19</v>
      </c>
      <c r="QZX74" s="21" t="s">
        <v>19</v>
      </c>
      <c r="QZY74" s="21" t="s">
        <v>19</v>
      </c>
      <c r="QZZ74" s="21" t="s">
        <v>19</v>
      </c>
      <c r="RAA74" s="21" t="s">
        <v>19</v>
      </c>
      <c r="RAB74" s="21" t="s">
        <v>19</v>
      </c>
      <c r="RAC74" s="21" t="s">
        <v>19</v>
      </c>
      <c r="RAD74" s="21" t="s">
        <v>19</v>
      </c>
      <c r="RAE74" s="21" t="s">
        <v>19</v>
      </c>
      <c r="RAF74" s="21" t="s">
        <v>19</v>
      </c>
      <c r="RAG74" s="21" t="s">
        <v>19</v>
      </c>
      <c r="RAH74" s="21" t="s">
        <v>19</v>
      </c>
      <c r="RAI74" s="21" t="s">
        <v>19</v>
      </c>
      <c r="RAJ74" s="21" t="s">
        <v>19</v>
      </c>
      <c r="RAK74" s="21" t="s">
        <v>19</v>
      </c>
      <c r="RAL74" s="21" t="s">
        <v>19</v>
      </c>
      <c r="RAM74" s="21" t="s">
        <v>19</v>
      </c>
      <c r="RAN74" s="21" t="s">
        <v>19</v>
      </c>
      <c r="RAO74" s="21" t="s">
        <v>19</v>
      </c>
      <c r="RAP74" s="21" t="s">
        <v>19</v>
      </c>
      <c r="RAQ74" s="21" t="s">
        <v>19</v>
      </c>
      <c r="RAR74" s="21" t="s">
        <v>19</v>
      </c>
      <c r="RAS74" s="21" t="s">
        <v>19</v>
      </c>
      <c r="RAT74" s="21" t="s">
        <v>19</v>
      </c>
      <c r="RAU74" s="21" t="s">
        <v>19</v>
      </c>
      <c r="RAV74" s="21" t="s">
        <v>19</v>
      </c>
      <c r="RAW74" s="21" t="s">
        <v>19</v>
      </c>
      <c r="RAX74" s="21" t="s">
        <v>19</v>
      </c>
      <c r="RAY74" s="21" t="s">
        <v>19</v>
      </c>
      <c r="RAZ74" s="21" t="s">
        <v>19</v>
      </c>
      <c r="RBA74" s="21" t="s">
        <v>19</v>
      </c>
      <c r="RBB74" s="21" t="s">
        <v>19</v>
      </c>
      <c r="RBC74" s="21" t="s">
        <v>19</v>
      </c>
      <c r="RBD74" s="21" t="s">
        <v>19</v>
      </c>
      <c r="RBE74" s="21" t="s">
        <v>19</v>
      </c>
      <c r="RBF74" s="21" t="s">
        <v>19</v>
      </c>
      <c r="RBG74" s="21" t="s">
        <v>19</v>
      </c>
      <c r="RBH74" s="21" t="s">
        <v>19</v>
      </c>
      <c r="RBI74" s="21" t="s">
        <v>19</v>
      </c>
      <c r="RBJ74" s="21" t="s">
        <v>19</v>
      </c>
      <c r="RBK74" s="21" t="s">
        <v>19</v>
      </c>
      <c r="RBL74" s="21" t="s">
        <v>19</v>
      </c>
      <c r="RBM74" s="21" t="s">
        <v>19</v>
      </c>
      <c r="RBN74" s="21" t="s">
        <v>19</v>
      </c>
      <c r="RBO74" s="21" t="s">
        <v>19</v>
      </c>
      <c r="RBP74" s="21" t="s">
        <v>19</v>
      </c>
      <c r="RBQ74" s="21" t="s">
        <v>19</v>
      </c>
      <c r="RBR74" s="21" t="s">
        <v>19</v>
      </c>
      <c r="RBS74" s="21" t="s">
        <v>19</v>
      </c>
      <c r="RBT74" s="21" t="s">
        <v>19</v>
      </c>
      <c r="RBU74" s="21" t="s">
        <v>19</v>
      </c>
      <c r="RBV74" s="21" t="s">
        <v>19</v>
      </c>
      <c r="RBW74" s="21" t="s">
        <v>19</v>
      </c>
      <c r="RBX74" s="21" t="s">
        <v>19</v>
      </c>
      <c r="RBY74" s="21" t="s">
        <v>19</v>
      </c>
      <c r="RBZ74" s="21" t="s">
        <v>19</v>
      </c>
      <c r="RCA74" s="21" t="s">
        <v>19</v>
      </c>
      <c r="RCB74" s="21" t="s">
        <v>19</v>
      </c>
      <c r="RCC74" s="21" t="s">
        <v>19</v>
      </c>
      <c r="RCD74" s="21" t="s">
        <v>19</v>
      </c>
      <c r="RCE74" s="21" t="s">
        <v>19</v>
      </c>
      <c r="RCF74" s="21" t="s">
        <v>19</v>
      </c>
      <c r="RCG74" s="21" t="s">
        <v>19</v>
      </c>
      <c r="RCH74" s="21" t="s">
        <v>19</v>
      </c>
      <c r="RCI74" s="21" t="s">
        <v>19</v>
      </c>
      <c r="RCJ74" s="21" t="s">
        <v>19</v>
      </c>
      <c r="RCK74" s="21" t="s">
        <v>19</v>
      </c>
      <c r="RCL74" s="21" t="s">
        <v>19</v>
      </c>
      <c r="RCM74" s="21" t="s">
        <v>19</v>
      </c>
      <c r="RCN74" s="21" t="s">
        <v>19</v>
      </c>
      <c r="RCO74" s="21" t="s">
        <v>19</v>
      </c>
      <c r="RCP74" s="21" t="s">
        <v>19</v>
      </c>
      <c r="RCQ74" s="21" t="s">
        <v>19</v>
      </c>
      <c r="RCR74" s="21" t="s">
        <v>19</v>
      </c>
      <c r="RCS74" s="21" t="s">
        <v>19</v>
      </c>
      <c r="RCT74" s="21" t="s">
        <v>19</v>
      </c>
      <c r="RCU74" s="21" t="s">
        <v>19</v>
      </c>
      <c r="RCV74" s="21" t="s">
        <v>19</v>
      </c>
      <c r="RCW74" s="21" t="s">
        <v>19</v>
      </c>
      <c r="RCX74" s="21" t="s">
        <v>19</v>
      </c>
      <c r="RCY74" s="21" t="s">
        <v>19</v>
      </c>
      <c r="RCZ74" s="21" t="s">
        <v>19</v>
      </c>
      <c r="RDA74" s="21" t="s">
        <v>19</v>
      </c>
      <c r="RDB74" s="21" t="s">
        <v>19</v>
      </c>
      <c r="RDC74" s="21" t="s">
        <v>19</v>
      </c>
      <c r="RDD74" s="21" t="s">
        <v>19</v>
      </c>
      <c r="RDE74" s="21" t="s">
        <v>19</v>
      </c>
      <c r="RDF74" s="21" t="s">
        <v>19</v>
      </c>
      <c r="RDG74" s="21" t="s">
        <v>19</v>
      </c>
      <c r="RDH74" s="21" t="s">
        <v>19</v>
      </c>
      <c r="RDI74" s="21" t="s">
        <v>19</v>
      </c>
      <c r="RDJ74" s="21" t="s">
        <v>19</v>
      </c>
      <c r="RDK74" s="21" t="s">
        <v>19</v>
      </c>
      <c r="RDL74" s="21" t="s">
        <v>19</v>
      </c>
      <c r="RDM74" s="21" t="s">
        <v>19</v>
      </c>
      <c r="RDN74" s="21" t="s">
        <v>19</v>
      </c>
      <c r="RDO74" s="21" t="s">
        <v>19</v>
      </c>
      <c r="RDP74" s="21" t="s">
        <v>19</v>
      </c>
      <c r="RDQ74" s="21" t="s">
        <v>19</v>
      </c>
      <c r="RDR74" s="21" t="s">
        <v>19</v>
      </c>
      <c r="RDS74" s="21" t="s">
        <v>19</v>
      </c>
      <c r="RDT74" s="21" t="s">
        <v>19</v>
      </c>
      <c r="RDU74" s="21" t="s">
        <v>19</v>
      </c>
      <c r="RDV74" s="21" t="s">
        <v>19</v>
      </c>
      <c r="RDW74" s="21" t="s">
        <v>19</v>
      </c>
      <c r="RDX74" s="21" t="s">
        <v>19</v>
      </c>
      <c r="RDY74" s="21" t="s">
        <v>19</v>
      </c>
      <c r="RDZ74" s="21" t="s">
        <v>19</v>
      </c>
      <c r="REA74" s="21" t="s">
        <v>19</v>
      </c>
      <c r="REB74" s="21" t="s">
        <v>19</v>
      </c>
      <c r="REC74" s="21" t="s">
        <v>19</v>
      </c>
      <c r="RED74" s="21" t="s">
        <v>19</v>
      </c>
      <c r="REE74" s="21" t="s">
        <v>19</v>
      </c>
      <c r="REF74" s="21" t="s">
        <v>19</v>
      </c>
      <c r="REG74" s="21" t="s">
        <v>19</v>
      </c>
      <c r="REH74" s="21" t="s">
        <v>19</v>
      </c>
      <c r="REI74" s="21" t="s">
        <v>19</v>
      </c>
      <c r="REJ74" s="21" t="s">
        <v>19</v>
      </c>
      <c r="REK74" s="21" t="s">
        <v>19</v>
      </c>
      <c r="REL74" s="21" t="s">
        <v>19</v>
      </c>
      <c r="REM74" s="21" t="s">
        <v>19</v>
      </c>
      <c r="REN74" s="21" t="s">
        <v>19</v>
      </c>
      <c r="REO74" s="21" t="s">
        <v>19</v>
      </c>
      <c r="REP74" s="21" t="s">
        <v>19</v>
      </c>
      <c r="REQ74" s="21" t="s">
        <v>19</v>
      </c>
      <c r="RER74" s="21" t="s">
        <v>19</v>
      </c>
      <c r="RES74" s="21" t="s">
        <v>19</v>
      </c>
      <c r="RET74" s="21" t="s">
        <v>19</v>
      </c>
      <c r="REU74" s="21" t="s">
        <v>19</v>
      </c>
      <c r="REV74" s="21" t="s">
        <v>19</v>
      </c>
      <c r="REW74" s="21" t="s">
        <v>19</v>
      </c>
      <c r="REX74" s="21" t="s">
        <v>19</v>
      </c>
      <c r="REY74" s="21" t="s">
        <v>19</v>
      </c>
      <c r="REZ74" s="21" t="s">
        <v>19</v>
      </c>
      <c r="RFA74" s="21" t="s">
        <v>19</v>
      </c>
      <c r="RFB74" s="21" t="s">
        <v>19</v>
      </c>
      <c r="RFC74" s="21" t="s">
        <v>19</v>
      </c>
      <c r="RFD74" s="21" t="s">
        <v>19</v>
      </c>
      <c r="RFE74" s="21" t="s">
        <v>19</v>
      </c>
      <c r="RFF74" s="21" t="s">
        <v>19</v>
      </c>
      <c r="RFG74" s="21" t="s">
        <v>19</v>
      </c>
      <c r="RFH74" s="21" t="s">
        <v>19</v>
      </c>
      <c r="RFI74" s="21" t="s">
        <v>19</v>
      </c>
      <c r="RFJ74" s="21" t="s">
        <v>19</v>
      </c>
      <c r="RFK74" s="21" t="s">
        <v>19</v>
      </c>
      <c r="RFL74" s="21" t="s">
        <v>19</v>
      </c>
      <c r="RFM74" s="21" t="s">
        <v>19</v>
      </c>
      <c r="RFN74" s="21" t="s">
        <v>19</v>
      </c>
      <c r="RFO74" s="21" t="s">
        <v>19</v>
      </c>
      <c r="RFP74" s="21" t="s">
        <v>19</v>
      </c>
      <c r="RFQ74" s="21" t="s">
        <v>19</v>
      </c>
      <c r="RFR74" s="21" t="s">
        <v>19</v>
      </c>
      <c r="RFS74" s="21" t="s">
        <v>19</v>
      </c>
      <c r="RFT74" s="21" t="s">
        <v>19</v>
      </c>
      <c r="RFU74" s="21" t="s">
        <v>19</v>
      </c>
      <c r="RFV74" s="21" t="s">
        <v>19</v>
      </c>
      <c r="RFW74" s="21" t="s">
        <v>19</v>
      </c>
      <c r="RFX74" s="21" t="s">
        <v>19</v>
      </c>
      <c r="RFY74" s="21" t="s">
        <v>19</v>
      </c>
      <c r="RFZ74" s="21" t="s">
        <v>19</v>
      </c>
      <c r="RGA74" s="21" t="s">
        <v>19</v>
      </c>
      <c r="RGB74" s="21" t="s">
        <v>19</v>
      </c>
      <c r="RGC74" s="21" t="s">
        <v>19</v>
      </c>
      <c r="RGD74" s="21" t="s">
        <v>19</v>
      </c>
      <c r="RGE74" s="21" t="s">
        <v>19</v>
      </c>
      <c r="RGF74" s="21" t="s">
        <v>19</v>
      </c>
      <c r="RGG74" s="21" t="s">
        <v>19</v>
      </c>
      <c r="RGH74" s="21" t="s">
        <v>19</v>
      </c>
      <c r="RGI74" s="21" t="s">
        <v>19</v>
      </c>
      <c r="RGJ74" s="21" t="s">
        <v>19</v>
      </c>
      <c r="RGK74" s="21" t="s">
        <v>19</v>
      </c>
      <c r="RGL74" s="21" t="s">
        <v>19</v>
      </c>
      <c r="RGM74" s="21" t="s">
        <v>19</v>
      </c>
      <c r="RGN74" s="21" t="s">
        <v>19</v>
      </c>
      <c r="RGO74" s="21" t="s">
        <v>19</v>
      </c>
      <c r="RGP74" s="21" t="s">
        <v>19</v>
      </c>
      <c r="RGQ74" s="21" t="s">
        <v>19</v>
      </c>
      <c r="RGR74" s="21" t="s">
        <v>19</v>
      </c>
      <c r="RGS74" s="21" t="s">
        <v>19</v>
      </c>
      <c r="RGT74" s="21" t="s">
        <v>19</v>
      </c>
      <c r="RGU74" s="21" t="s">
        <v>19</v>
      </c>
      <c r="RGV74" s="21" t="s">
        <v>19</v>
      </c>
      <c r="RGW74" s="21" t="s">
        <v>19</v>
      </c>
      <c r="RGX74" s="21" t="s">
        <v>19</v>
      </c>
      <c r="RGY74" s="21" t="s">
        <v>19</v>
      </c>
      <c r="RGZ74" s="21" t="s">
        <v>19</v>
      </c>
      <c r="RHA74" s="21" t="s">
        <v>19</v>
      </c>
      <c r="RHB74" s="21" t="s">
        <v>19</v>
      </c>
      <c r="RHC74" s="21" t="s">
        <v>19</v>
      </c>
      <c r="RHD74" s="21" t="s">
        <v>19</v>
      </c>
      <c r="RHE74" s="21" t="s">
        <v>19</v>
      </c>
      <c r="RHF74" s="21" t="s">
        <v>19</v>
      </c>
      <c r="RHG74" s="21" t="s">
        <v>19</v>
      </c>
      <c r="RHH74" s="21" t="s">
        <v>19</v>
      </c>
      <c r="RHI74" s="21" t="s">
        <v>19</v>
      </c>
      <c r="RHJ74" s="21" t="s">
        <v>19</v>
      </c>
      <c r="RHK74" s="21" t="s">
        <v>19</v>
      </c>
      <c r="RHL74" s="21" t="s">
        <v>19</v>
      </c>
      <c r="RHM74" s="21" t="s">
        <v>19</v>
      </c>
      <c r="RHN74" s="21" t="s">
        <v>19</v>
      </c>
      <c r="RHO74" s="21" t="s">
        <v>19</v>
      </c>
      <c r="RHP74" s="21" t="s">
        <v>19</v>
      </c>
      <c r="RHQ74" s="21" t="s">
        <v>19</v>
      </c>
      <c r="RHR74" s="21" t="s">
        <v>19</v>
      </c>
      <c r="RHS74" s="21" t="s">
        <v>19</v>
      </c>
      <c r="RHT74" s="21" t="s">
        <v>19</v>
      </c>
      <c r="RHU74" s="21" t="s">
        <v>19</v>
      </c>
      <c r="RHV74" s="21" t="s">
        <v>19</v>
      </c>
      <c r="RHW74" s="21" t="s">
        <v>19</v>
      </c>
      <c r="RHX74" s="21" t="s">
        <v>19</v>
      </c>
      <c r="RHY74" s="21" t="s">
        <v>19</v>
      </c>
      <c r="RHZ74" s="21" t="s">
        <v>19</v>
      </c>
      <c r="RIA74" s="21" t="s">
        <v>19</v>
      </c>
      <c r="RIB74" s="21" t="s">
        <v>19</v>
      </c>
      <c r="RIC74" s="21" t="s">
        <v>19</v>
      </c>
      <c r="RID74" s="21" t="s">
        <v>19</v>
      </c>
      <c r="RIE74" s="21" t="s">
        <v>19</v>
      </c>
      <c r="RIF74" s="21" t="s">
        <v>19</v>
      </c>
      <c r="RIG74" s="21" t="s">
        <v>19</v>
      </c>
      <c r="RIH74" s="21" t="s">
        <v>19</v>
      </c>
      <c r="RII74" s="21" t="s">
        <v>19</v>
      </c>
      <c r="RIJ74" s="21" t="s">
        <v>19</v>
      </c>
      <c r="RIK74" s="21" t="s">
        <v>19</v>
      </c>
      <c r="RIL74" s="21" t="s">
        <v>19</v>
      </c>
      <c r="RIM74" s="21" t="s">
        <v>19</v>
      </c>
      <c r="RIN74" s="21" t="s">
        <v>19</v>
      </c>
      <c r="RIO74" s="21" t="s">
        <v>19</v>
      </c>
      <c r="RIP74" s="21" t="s">
        <v>19</v>
      </c>
      <c r="RIQ74" s="21" t="s">
        <v>19</v>
      </c>
      <c r="RIR74" s="21" t="s">
        <v>19</v>
      </c>
      <c r="RIS74" s="21" t="s">
        <v>19</v>
      </c>
      <c r="RIT74" s="21" t="s">
        <v>19</v>
      </c>
      <c r="RIU74" s="21" t="s">
        <v>19</v>
      </c>
      <c r="RIV74" s="21" t="s">
        <v>19</v>
      </c>
      <c r="RIW74" s="21" t="s">
        <v>19</v>
      </c>
      <c r="RIX74" s="21" t="s">
        <v>19</v>
      </c>
      <c r="RIY74" s="21" t="s">
        <v>19</v>
      </c>
      <c r="RIZ74" s="21" t="s">
        <v>19</v>
      </c>
      <c r="RJA74" s="21" t="s">
        <v>19</v>
      </c>
      <c r="RJB74" s="21" t="s">
        <v>19</v>
      </c>
      <c r="RJC74" s="21" t="s">
        <v>19</v>
      </c>
      <c r="RJD74" s="21" t="s">
        <v>19</v>
      </c>
      <c r="RJE74" s="21" t="s">
        <v>19</v>
      </c>
      <c r="RJF74" s="21" t="s">
        <v>19</v>
      </c>
      <c r="RJG74" s="21" t="s">
        <v>19</v>
      </c>
      <c r="RJH74" s="21" t="s">
        <v>19</v>
      </c>
      <c r="RJI74" s="21" t="s">
        <v>19</v>
      </c>
      <c r="RJJ74" s="21" t="s">
        <v>19</v>
      </c>
      <c r="RJK74" s="21" t="s">
        <v>19</v>
      </c>
      <c r="RJL74" s="21" t="s">
        <v>19</v>
      </c>
      <c r="RJM74" s="21" t="s">
        <v>19</v>
      </c>
      <c r="RJN74" s="21" t="s">
        <v>19</v>
      </c>
      <c r="RJO74" s="21" t="s">
        <v>19</v>
      </c>
      <c r="RJP74" s="21" t="s">
        <v>19</v>
      </c>
      <c r="RJQ74" s="21" t="s">
        <v>19</v>
      </c>
      <c r="RJR74" s="21" t="s">
        <v>19</v>
      </c>
      <c r="RJS74" s="21" t="s">
        <v>19</v>
      </c>
      <c r="RJT74" s="21" t="s">
        <v>19</v>
      </c>
      <c r="RJU74" s="21" t="s">
        <v>19</v>
      </c>
      <c r="RJV74" s="21" t="s">
        <v>19</v>
      </c>
      <c r="RJW74" s="21" t="s">
        <v>19</v>
      </c>
      <c r="RJX74" s="21" t="s">
        <v>19</v>
      </c>
      <c r="RJY74" s="21" t="s">
        <v>19</v>
      </c>
      <c r="RJZ74" s="21" t="s">
        <v>19</v>
      </c>
      <c r="RKA74" s="21" t="s">
        <v>19</v>
      </c>
      <c r="RKB74" s="21" t="s">
        <v>19</v>
      </c>
      <c r="RKC74" s="21" t="s">
        <v>19</v>
      </c>
      <c r="RKD74" s="21" t="s">
        <v>19</v>
      </c>
      <c r="RKE74" s="21" t="s">
        <v>19</v>
      </c>
      <c r="RKF74" s="21" t="s">
        <v>19</v>
      </c>
      <c r="RKG74" s="21" t="s">
        <v>19</v>
      </c>
      <c r="RKH74" s="21" t="s">
        <v>19</v>
      </c>
      <c r="RKI74" s="21" t="s">
        <v>19</v>
      </c>
      <c r="RKJ74" s="21" t="s">
        <v>19</v>
      </c>
      <c r="RKK74" s="21" t="s">
        <v>19</v>
      </c>
      <c r="RKL74" s="21" t="s">
        <v>19</v>
      </c>
      <c r="RKM74" s="21" t="s">
        <v>19</v>
      </c>
      <c r="RKN74" s="21" t="s">
        <v>19</v>
      </c>
      <c r="RKO74" s="21" t="s">
        <v>19</v>
      </c>
      <c r="RKP74" s="21" t="s">
        <v>19</v>
      </c>
      <c r="RKQ74" s="21" t="s">
        <v>19</v>
      </c>
      <c r="RKR74" s="21" t="s">
        <v>19</v>
      </c>
      <c r="RKS74" s="21" t="s">
        <v>19</v>
      </c>
      <c r="RKT74" s="21" t="s">
        <v>19</v>
      </c>
      <c r="RKU74" s="21" t="s">
        <v>19</v>
      </c>
      <c r="RKV74" s="21" t="s">
        <v>19</v>
      </c>
      <c r="RKW74" s="21" t="s">
        <v>19</v>
      </c>
      <c r="RKX74" s="21" t="s">
        <v>19</v>
      </c>
      <c r="RKY74" s="21" t="s">
        <v>19</v>
      </c>
      <c r="RKZ74" s="21" t="s">
        <v>19</v>
      </c>
      <c r="RLA74" s="21" t="s">
        <v>19</v>
      </c>
      <c r="RLB74" s="21" t="s">
        <v>19</v>
      </c>
      <c r="RLC74" s="21" t="s">
        <v>19</v>
      </c>
      <c r="RLD74" s="21" t="s">
        <v>19</v>
      </c>
      <c r="RLE74" s="21" t="s">
        <v>19</v>
      </c>
      <c r="RLF74" s="21" t="s">
        <v>19</v>
      </c>
      <c r="RLG74" s="21" t="s">
        <v>19</v>
      </c>
      <c r="RLH74" s="21" t="s">
        <v>19</v>
      </c>
      <c r="RLI74" s="21" t="s">
        <v>19</v>
      </c>
      <c r="RLJ74" s="21" t="s">
        <v>19</v>
      </c>
      <c r="RLK74" s="21" t="s">
        <v>19</v>
      </c>
      <c r="RLL74" s="21" t="s">
        <v>19</v>
      </c>
      <c r="RLM74" s="21" t="s">
        <v>19</v>
      </c>
      <c r="RLN74" s="21" t="s">
        <v>19</v>
      </c>
      <c r="RLO74" s="21" t="s">
        <v>19</v>
      </c>
      <c r="RLP74" s="21" t="s">
        <v>19</v>
      </c>
      <c r="RLQ74" s="21" t="s">
        <v>19</v>
      </c>
      <c r="RLR74" s="21" t="s">
        <v>19</v>
      </c>
      <c r="RLS74" s="21" t="s">
        <v>19</v>
      </c>
      <c r="RLT74" s="21" t="s">
        <v>19</v>
      </c>
      <c r="RLU74" s="21" t="s">
        <v>19</v>
      </c>
      <c r="RLV74" s="21" t="s">
        <v>19</v>
      </c>
      <c r="RLW74" s="21" t="s">
        <v>19</v>
      </c>
      <c r="RLX74" s="21" t="s">
        <v>19</v>
      </c>
      <c r="RLY74" s="21" t="s">
        <v>19</v>
      </c>
      <c r="RLZ74" s="21" t="s">
        <v>19</v>
      </c>
      <c r="RMA74" s="21" t="s">
        <v>19</v>
      </c>
      <c r="RMB74" s="21" t="s">
        <v>19</v>
      </c>
      <c r="RMC74" s="21" t="s">
        <v>19</v>
      </c>
      <c r="RMD74" s="21" t="s">
        <v>19</v>
      </c>
      <c r="RME74" s="21" t="s">
        <v>19</v>
      </c>
      <c r="RMF74" s="21" t="s">
        <v>19</v>
      </c>
      <c r="RMG74" s="21" t="s">
        <v>19</v>
      </c>
      <c r="RMH74" s="21" t="s">
        <v>19</v>
      </c>
      <c r="RMI74" s="21" t="s">
        <v>19</v>
      </c>
      <c r="RMJ74" s="21" t="s">
        <v>19</v>
      </c>
      <c r="RMK74" s="21" t="s">
        <v>19</v>
      </c>
      <c r="RML74" s="21" t="s">
        <v>19</v>
      </c>
      <c r="RMM74" s="21" t="s">
        <v>19</v>
      </c>
      <c r="RMN74" s="21" t="s">
        <v>19</v>
      </c>
      <c r="RMO74" s="21" t="s">
        <v>19</v>
      </c>
      <c r="RMP74" s="21" t="s">
        <v>19</v>
      </c>
      <c r="RMQ74" s="21" t="s">
        <v>19</v>
      </c>
      <c r="RMR74" s="21" t="s">
        <v>19</v>
      </c>
      <c r="RMS74" s="21" t="s">
        <v>19</v>
      </c>
      <c r="RMT74" s="21" t="s">
        <v>19</v>
      </c>
      <c r="RMU74" s="21" t="s">
        <v>19</v>
      </c>
      <c r="RMV74" s="21" t="s">
        <v>19</v>
      </c>
      <c r="RMW74" s="21" t="s">
        <v>19</v>
      </c>
      <c r="RMX74" s="21" t="s">
        <v>19</v>
      </c>
      <c r="RMY74" s="21" t="s">
        <v>19</v>
      </c>
      <c r="RMZ74" s="21" t="s">
        <v>19</v>
      </c>
      <c r="RNA74" s="21" t="s">
        <v>19</v>
      </c>
      <c r="RNB74" s="21" t="s">
        <v>19</v>
      </c>
      <c r="RNC74" s="21" t="s">
        <v>19</v>
      </c>
      <c r="RND74" s="21" t="s">
        <v>19</v>
      </c>
      <c r="RNE74" s="21" t="s">
        <v>19</v>
      </c>
      <c r="RNF74" s="21" t="s">
        <v>19</v>
      </c>
      <c r="RNG74" s="21" t="s">
        <v>19</v>
      </c>
      <c r="RNH74" s="21" t="s">
        <v>19</v>
      </c>
      <c r="RNI74" s="21" t="s">
        <v>19</v>
      </c>
      <c r="RNJ74" s="21" t="s">
        <v>19</v>
      </c>
      <c r="RNK74" s="21" t="s">
        <v>19</v>
      </c>
      <c r="RNL74" s="21" t="s">
        <v>19</v>
      </c>
      <c r="RNM74" s="21" t="s">
        <v>19</v>
      </c>
      <c r="RNN74" s="21" t="s">
        <v>19</v>
      </c>
      <c r="RNO74" s="21" t="s">
        <v>19</v>
      </c>
      <c r="RNP74" s="21" t="s">
        <v>19</v>
      </c>
      <c r="RNQ74" s="21" t="s">
        <v>19</v>
      </c>
      <c r="RNR74" s="21" t="s">
        <v>19</v>
      </c>
      <c r="RNS74" s="21" t="s">
        <v>19</v>
      </c>
      <c r="RNT74" s="21" t="s">
        <v>19</v>
      </c>
      <c r="RNU74" s="21" t="s">
        <v>19</v>
      </c>
      <c r="RNV74" s="21" t="s">
        <v>19</v>
      </c>
      <c r="RNW74" s="21" t="s">
        <v>19</v>
      </c>
      <c r="RNX74" s="21" t="s">
        <v>19</v>
      </c>
      <c r="RNY74" s="21" t="s">
        <v>19</v>
      </c>
      <c r="RNZ74" s="21" t="s">
        <v>19</v>
      </c>
      <c r="ROA74" s="21" t="s">
        <v>19</v>
      </c>
      <c r="ROB74" s="21" t="s">
        <v>19</v>
      </c>
      <c r="ROC74" s="21" t="s">
        <v>19</v>
      </c>
      <c r="ROD74" s="21" t="s">
        <v>19</v>
      </c>
      <c r="ROE74" s="21" t="s">
        <v>19</v>
      </c>
      <c r="ROF74" s="21" t="s">
        <v>19</v>
      </c>
      <c r="ROG74" s="21" t="s">
        <v>19</v>
      </c>
      <c r="ROH74" s="21" t="s">
        <v>19</v>
      </c>
      <c r="ROI74" s="21" t="s">
        <v>19</v>
      </c>
      <c r="ROJ74" s="21" t="s">
        <v>19</v>
      </c>
      <c r="ROK74" s="21" t="s">
        <v>19</v>
      </c>
      <c r="ROL74" s="21" t="s">
        <v>19</v>
      </c>
      <c r="ROM74" s="21" t="s">
        <v>19</v>
      </c>
      <c r="RON74" s="21" t="s">
        <v>19</v>
      </c>
      <c r="ROO74" s="21" t="s">
        <v>19</v>
      </c>
      <c r="ROP74" s="21" t="s">
        <v>19</v>
      </c>
      <c r="ROQ74" s="21" t="s">
        <v>19</v>
      </c>
      <c r="ROR74" s="21" t="s">
        <v>19</v>
      </c>
      <c r="ROS74" s="21" t="s">
        <v>19</v>
      </c>
      <c r="ROT74" s="21" t="s">
        <v>19</v>
      </c>
      <c r="ROU74" s="21" t="s">
        <v>19</v>
      </c>
      <c r="ROV74" s="21" t="s">
        <v>19</v>
      </c>
      <c r="ROW74" s="21" t="s">
        <v>19</v>
      </c>
      <c r="ROX74" s="21" t="s">
        <v>19</v>
      </c>
      <c r="ROY74" s="21" t="s">
        <v>19</v>
      </c>
      <c r="ROZ74" s="21" t="s">
        <v>19</v>
      </c>
      <c r="RPA74" s="21" t="s">
        <v>19</v>
      </c>
      <c r="RPB74" s="21" t="s">
        <v>19</v>
      </c>
      <c r="RPC74" s="21" t="s">
        <v>19</v>
      </c>
      <c r="RPD74" s="21" t="s">
        <v>19</v>
      </c>
      <c r="RPE74" s="21" t="s">
        <v>19</v>
      </c>
      <c r="RPF74" s="21" t="s">
        <v>19</v>
      </c>
      <c r="RPG74" s="21" t="s">
        <v>19</v>
      </c>
      <c r="RPH74" s="21" t="s">
        <v>19</v>
      </c>
      <c r="RPI74" s="21" t="s">
        <v>19</v>
      </c>
      <c r="RPJ74" s="21" t="s">
        <v>19</v>
      </c>
      <c r="RPK74" s="21" t="s">
        <v>19</v>
      </c>
      <c r="RPL74" s="21" t="s">
        <v>19</v>
      </c>
      <c r="RPM74" s="21" t="s">
        <v>19</v>
      </c>
      <c r="RPN74" s="21" t="s">
        <v>19</v>
      </c>
      <c r="RPO74" s="21" t="s">
        <v>19</v>
      </c>
      <c r="RPP74" s="21" t="s">
        <v>19</v>
      </c>
      <c r="RPQ74" s="21" t="s">
        <v>19</v>
      </c>
      <c r="RPR74" s="21" t="s">
        <v>19</v>
      </c>
      <c r="RPS74" s="21" t="s">
        <v>19</v>
      </c>
      <c r="RPT74" s="21" t="s">
        <v>19</v>
      </c>
      <c r="RPU74" s="21" t="s">
        <v>19</v>
      </c>
      <c r="RPV74" s="21" t="s">
        <v>19</v>
      </c>
      <c r="RPW74" s="21" t="s">
        <v>19</v>
      </c>
      <c r="RPX74" s="21" t="s">
        <v>19</v>
      </c>
      <c r="RPY74" s="21" t="s">
        <v>19</v>
      </c>
      <c r="RPZ74" s="21" t="s">
        <v>19</v>
      </c>
      <c r="RQA74" s="21" t="s">
        <v>19</v>
      </c>
      <c r="RQB74" s="21" t="s">
        <v>19</v>
      </c>
      <c r="RQC74" s="21" t="s">
        <v>19</v>
      </c>
      <c r="RQD74" s="21" t="s">
        <v>19</v>
      </c>
      <c r="RQE74" s="21" t="s">
        <v>19</v>
      </c>
      <c r="RQF74" s="21" t="s">
        <v>19</v>
      </c>
      <c r="RQG74" s="21" t="s">
        <v>19</v>
      </c>
      <c r="RQH74" s="21" t="s">
        <v>19</v>
      </c>
      <c r="RQI74" s="21" t="s">
        <v>19</v>
      </c>
      <c r="RQJ74" s="21" t="s">
        <v>19</v>
      </c>
      <c r="RQK74" s="21" t="s">
        <v>19</v>
      </c>
      <c r="RQL74" s="21" t="s">
        <v>19</v>
      </c>
      <c r="RQM74" s="21" t="s">
        <v>19</v>
      </c>
      <c r="RQN74" s="21" t="s">
        <v>19</v>
      </c>
      <c r="RQO74" s="21" t="s">
        <v>19</v>
      </c>
      <c r="RQP74" s="21" t="s">
        <v>19</v>
      </c>
      <c r="RQQ74" s="21" t="s">
        <v>19</v>
      </c>
      <c r="RQR74" s="21" t="s">
        <v>19</v>
      </c>
      <c r="RQS74" s="21" t="s">
        <v>19</v>
      </c>
      <c r="RQT74" s="21" t="s">
        <v>19</v>
      </c>
      <c r="RQU74" s="21" t="s">
        <v>19</v>
      </c>
      <c r="RQV74" s="21" t="s">
        <v>19</v>
      </c>
      <c r="RQW74" s="21" t="s">
        <v>19</v>
      </c>
      <c r="RQX74" s="21" t="s">
        <v>19</v>
      </c>
      <c r="RQY74" s="21" t="s">
        <v>19</v>
      </c>
      <c r="RQZ74" s="21" t="s">
        <v>19</v>
      </c>
      <c r="RRA74" s="21" t="s">
        <v>19</v>
      </c>
      <c r="RRB74" s="21" t="s">
        <v>19</v>
      </c>
      <c r="RRC74" s="21" t="s">
        <v>19</v>
      </c>
      <c r="RRD74" s="21" t="s">
        <v>19</v>
      </c>
      <c r="RRE74" s="21" t="s">
        <v>19</v>
      </c>
      <c r="RRF74" s="21" t="s">
        <v>19</v>
      </c>
      <c r="RRG74" s="21" t="s">
        <v>19</v>
      </c>
      <c r="RRH74" s="21" t="s">
        <v>19</v>
      </c>
      <c r="RRI74" s="21" t="s">
        <v>19</v>
      </c>
      <c r="RRJ74" s="21" t="s">
        <v>19</v>
      </c>
      <c r="RRK74" s="21" t="s">
        <v>19</v>
      </c>
      <c r="RRL74" s="21" t="s">
        <v>19</v>
      </c>
      <c r="RRM74" s="21" t="s">
        <v>19</v>
      </c>
      <c r="RRN74" s="21" t="s">
        <v>19</v>
      </c>
      <c r="RRO74" s="21" t="s">
        <v>19</v>
      </c>
      <c r="RRP74" s="21" t="s">
        <v>19</v>
      </c>
      <c r="RRQ74" s="21" t="s">
        <v>19</v>
      </c>
      <c r="RRR74" s="21" t="s">
        <v>19</v>
      </c>
      <c r="RRS74" s="21" t="s">
        <v>19</v>
      </c>
      <c r="RRT74" s="21" t="s">
        <v>19</v>
      </c>
      <c r="RRU74" s="21" t="s">
        <v>19</v>
      </c>
      <c r="RRV74" s="21" t="s">
        <v>19</v>
      </c>
      <c r="RRW74" s="21" t="s">
        <v>19</v>
      </c>
      <c r="RRX74" s="21" t="s">
        <v>19</v>
      </c>
      <c r="RRY74" s="21" t="s">
        <v>19</v>
      </c>
      <c r="RRZ74" s="21" t="s">
        <v>19</v>
      </c>
      <c r="RSA74" s="21" t="s">
        <v>19</v>
      </c>
      <c r="RSB74" s="21" t="s">
        <v>19</v>
      </c>
      <c r="RSC74" s="21" t="s">
        <v>19</v>
      </c>
      <c r="RSD74" s="21" t="s">
        <v>19</v>
      </c>
      <c r="RSE74" s="21" t="s">
        <v>19</v>
      </c>
      <c r="RSF74" s="21" t="s">
        <v>19</v>
      </c>
      <c r="RSG74" s="21" t="s">
        <v>19</v>
      </c>
      <c r="RSH74" s="21" t="s">
        <v>19</v>
      </c>
      <c r="RSI74" s="21" t="s">
        <v>19</v>
      </c>
      <c r="RSJ74" s="21" t="s">
        <v>19</v>
      </c>
      <c r="RSK74" s="21" t="s">
        <v>19</v>
      </c>
      <c r="RSL74" s="21" t="s">
        <v>19</v>
      </c>
      <c r="RSM74" s="21" t="s">
        <v>19</v>
      </c>
      <c r="RSN74" s="21" t="s">
        <v>19</v>
      </c>
      <c r="RSO74" s="21" t="s">
        <v>19</v>
      </c>
      <c r="RSP74" s="21" t="s">
        <v>19</v>
      </c>
      <c r="RSQ74" s="21" t="s">
        <v>19</v>
      </c>
      <c r="RSR74" s="21" t="s">
        <v>19</v>
      </c>
      <c r="RSS74" s="21" t="s">
        <v>19</v>
      </c>
      <c r="RST74" s="21" t="s">
        <v>19</v>
      </c>
      <c r="RSU74" s="21" t="s">
        <v>19</v>
      </c>
      <c r="RSV74" s="21" t="s">
        <v>19</v>
      </c>
      <c r="RSW74" s="21" t="s">
        <v>19</v>
      </c>
      <c r="RSX74" s="21" t="s">
        <v>19</v>
      </c>
      <c r="RSY74" s="21" t="s">
        <v>19</v>
      </c>
      <c r="RSZ74" s="21" t="s">
        <v>19</v>
      </c>
      <c r="RTA74" s="21" t="s">
        <v>19</v>
      </c>
      <c r="RTB74" s="21" t="s">
        <v>19</v>
      </c>
      <c r="RTC74" s="21" t="s">
        <v>19</v>
      </c>
      <c r="RTD74" s="21" t="s">
        <v>19</v>
      </c>
      <c r="RTE74" s="21" t="s">
        <v>19</v>
      </c>
      <c r="RTF74" s="21" t="s">
        <v>19</v>
      </c>
      <c r="RTG74" s="21" t="s">
        <v>19</v>
      </c>
      <c r="RTH74" s="21" t="s">
        <v>19</v>
      </c>
      <c r="RTI74" s="21" t="s">
        <v>19</v>
      </c>
      <c r="RTJ74" s="21" t="s">
        <v>19</v>
      </c>
      <c r="RTK74" s="21" t="s">
        <v>19</v>
      </c>
      <c r="RTL74" s="21" t="s">
        <v>19</v>
      </c>
      <c r="RTM74" s="21" t="s">
        <v>19</v>
      </c>
      <c r="RTN74" s="21" t="s">
        <v>19</v>
      </c>
      <c r="RTO74" s="21" t="s">
        <v>19</v>
      </c>
      <c r="RTP74" s="21" t="s">
        <v>19</v>
      </c>
      <c r="RTQ74" s="21" t="s">
        <v>19</v>
      </c>
      <c r="RTR74" s="21" t="s">
        <v>19</v>
      </c>
      <c r="RTS74" s="21" t="s">
        <v>19</v>
      </c>
      <c r="RTT74" s="21" t="s">
        <v>19</v>
      </c>
      <c r="RTU74" s="21" t="s">
        <v>19</v>
      </c>
      <c r="RTV74" s="21" t="s">
        <v>19</v>
      </c>
      <c r="RTW74" s="21" t="s">
        <v>19</v>
      </c>
      <c r="RTX74" s="21" t="s">
        <v>19</v>
      </c>
      <c r="RTY74" s="21" t="s">
        <v>19</v>
      </c>
      <c r="RTZ74" s="21" t="s">
        <v>19</v>
      </c>
      <c r="RUA74" s="21" t="s">
        <v>19</v>
      </c>
      <c r="RUB74" s="21" t="s">
        <v>19</v>
      </c>
      <c r="RUC74" s="21" t="s">
        <v>19</v>
      </c>
      <c r="RUD74" s="21" t="s">
        <v>19</v>
      </c>
      <c r="RUE74" s="21" t="s">
        <v>19</v>
      </c>
      <c r="RUF74" s="21" t="s">
        <v>19</v>
      </c>
      <c r="RUG74" s="21" t="s">
        <v>19</v>
      </c>
      <c r="RUH74" s="21" t="s">
        <v>19</v>
      </c>
      <c r="RUI74" s="21" t="s">
        <v>19</v>
      </c>
      <c r="RUJ74" s="21" t="s">
        <v>19</v>
      </c>
      <c r="RUK74" s="21" t="s">
        <v>19</v>
      </c>
      <c r="RUL74" s="21" t="s">
        <v>19</v>
      </c>
      <c r="RUM74" s="21" t="s">
        <v>19</v>
      </c>
      <c r="RUN74" s="21" t="s">
        <v>19</v>
      </c>
      <c r="RUO74" s="21" t="s">
        <v>19</v>
      </c>
      <c r="RUP74" s="21" t="s">
        <v>19</v>
      </c>
      <c r="RUQ74" s="21" t="s">
        <v>19</v>
      </c>
      <c r="RUR74" s="21" t="s">
        <v>19</v>
      </c>
      <c r="RUS74" s="21" t="s">
        <v>19</v>
      </c>
      <c r="RUT74" s="21" t="s">
        <v>19</v>
      </c>
      <c r="RUU74" s="21" t="s">
        <v>19</v>
      </c>
      <c r="RUV74" s="21" t="s">
        <v>19</v>
      </c>
      <c r="RUW74" s="21" t="s">
        <v>19</v>
      </c>
      <c r="RUX74" s="21" t="s">
        <v>19</v>
      </c>
      <c r="RUY74" s="21" t="s">
        <v>19</v>
      </c>
      <c r="RUZ74" s="21" t="s">
        <v>19</v>
      </c>
      <c r="RVA74" s="21" t="s">
        <v>19</v>
      </c>
      <c r="RVB74" s="21" t="s">
        <v>19</v>
      </c>
      <c r="RVC74" s="21" t="s">
        <v>19</v>
      </c>
      <c r="RVD74" s="21" t="s">
        <v>19</v>
      </c>
      <c r="RVE74" s="21" t="s">
        <v>19</v>
      </c>
      <c r="RVF74" s="21" t="s">
        <v>19</v>
      </c>
      <c r="RVG74" s="21" t="s">
        <v>19</v>
      </c>
      <c r="RVH74" s="21" t="s">
        <v>19</v>
      </c>
      <c r="RVI74" s="21" t="s">
        <v>19</v>
      </c>
      <c r="RVJ74" s="21" t="s">
        <v>19</v>
      </c>
      <c r="RVK74" s="21" t="s">
        <v>19</v>
      </c>
      <c r="RVL74" s="21" t="s">
        <v>19</v>
      </c>
      <c r="RVM74" s="21" t="s">
        <v>19</v>
      </c>
      <c r="RVN74" s="21" t="s">
        <v>19</v>
      </c>
      <c r="RVO74" s="21" t="s">
        <v>19</v>
      </c>
      <c r="RVP74" s="21" t="s">
        <v>19</v>
      </c>
      <c r="RVQ74" s="21" t="s">
        <v>19</v>
      </c>
      <c r="RVR74" s="21" t="s">
        <v>19</v>
      </c>
      <c r="RVS74" s="21" t="s">
        <v>19</v>
      </c>
      <c r="RVT74" s="21" t="s">
        <v>19</v>
      </c>
      <c r="RVU74" s="21" t="s">
        <v>19</v>
      </c>
      <c r="RVV74" s="21" t="s">
        <v>19</v>
      </c>
      <c r="RVW74" s="21" t="s">
        <v>19</v>
      </c>
      <c r="RVX74" s="21" t="s">
        <v>19</v>
      </c>
      <c r="RVY74" s="21" t="s">
        <v>19</v>
      </c>
      <c r="RVZ74" s="21" t="s">
        <v>19</v>
      </c>
      <c r="RWA74" s="21" t="s">
        <v>19</v>
      </c>
      <c r="RWB74" s="21" t="s">
        <v>19</v>
      </c>
      <c r="RWC74" s="21" t="s">
        <v>19</v>
      </c>
      <c r="RWD74" s="21" t="s">
        <v>19</v>
      </c>
      <c r="RWE74" s="21" t="s">
        <v>19</v>
      </c>
      <c r="RWF74" s="21" t="s">
        <v>19</v>
      </c>
      <c r="RWG74" s="21" t="s">
        <v>19</v>
      </c>
      <c r="RWH74" s="21" t="s">
        <v>19</v>
      </c>
      <c r="RWI74" s="21" t="s">
        <v>19</v>
      </c>
      <c r="RWJ74" s="21" t="s">
        <v>19</v>
      </c>
      <c r="RWK74" s="21" t="s">
        <v>19</v>
      </c>
      <c r="RWL74" s="21" t="s">
        <v>19</v>
      </c>
      <c r="RWM74" s="21" t="s">
        <v>19</v>
      </c>
      <c r="RWN74" s="21" t="s">
        <v>19</v>
      </c>
      <c r="RWO74" s="21" t="s">
        <v>19</v>
      </c>
      <c r="RWP74" s="21" t="s">
        <v>19</v>
      </c>
      <c r="RWQ74" s="21" t="s">
        <v>19</v>
      </c>
      <c r="RWR74" s="21" t="s">
        <v>19</v>
      </c>
      <c r="RWS74" s="21" t="s">
        <v>19</v>
      </c>
      <c r="RWT74" s="21" t="s">
        <v>19</v>
      </c>
      <c r="RWU74" s="21" t="s">
        <v>19</v>
      </c>
      <c r="RWV74" s="21" t="s">
        <v>19</v>
      </c>
      <c r="RWW74" s="21" t="s">
        <v>19</v>
      </c>
      <c r="RWX74" s="21" t="s">
        <v>19</v>
      </c>
      <c r="RWY74" s="21" t="s">
        <v>19</v>
      </c>
      <c r="RWZ74" s="21" t="s">
        <v>19</v>
      </c>
      <c r="RXA74" s="21" t="s">
        <v>19</v>
      </c>
      <c r="RXB74" s="21" t="s">
        <v>19</v>
      </c>
      <c r="RXC74" s="21" t="s">
        <v>19</v>
      </c>
      <c r="RXD74" s="21" t="s">
        <v>19</v>
      </c>
      <c r="RXE74" s="21" t="s">
        <v>19</v>
      </c>
      <c r="RXF74" s="21" t="s">
        <v>19</v>
      </c>
      <c r="RXG74" s="21" t="s">
        <v>19</v>
      </c>
      <c r="RXH74" s="21" t="s">
        <v>19</v>
      </c>
      <c r="RXI74" s="21" t="s">
        <v>19</v>
      </c>
      <c r="RXJ74" s="21" t="s">
        <v>19</v>
      </c>
      <c r="RXK74" s="21" t="s">
        <v>19</v>
      </c>
      <c r="RXL74" s="21" t="s">
        <v>19</v>
      </c>
      <c r="RXM74" s="21" t="s">
        <v>19</v>
      </c>
      <c r="RXN74" s="21" t="s">
        <v>19</v>
      </c>
      <c r="RXO74" s="21" t="s">
        <v>19</v>
      </c>
      <c r="RXP74" s="21" t="s">
        <v>19</v>
      </c>
      <c r="RXQ74" s="21" t="s">
        <v>19</v>
      </c>
      <c r="RXR74" s="21" t="s">
        <v>19</v>
      </c>
      <c r="RXS74" s="21" t="s">
        <v>19</v>
      </c>
      <c r="RXT74" s="21" t="s">
        <v>19</v>
      </c>
      <c r="RXU74" s="21" t="s">
        <v>19</v>
      </c>
      <c r="RXV74" s="21" t="s">
        <v>19</v>
      </c>
      <c r="RXW74" s="21" t="s">
        <v>19</v>
      </c>
      <c r="RXX74" s="21" t="s">
        <v>19</v>
      </c>
      <c r="RXY74" s="21" t="s">
        <v>19</v>
      </c>
      <c r="RXZ74" s="21" t="s">
        <v>19</v>
      </c>
      <c r="RYA74" s="21" t="s">
        <v>19</v>
      </c>
      <c r="RYB74" s="21" t="s">
        <v>19</v>
      </c>
      <c r="RYC74" s="21" t="s">
        <v>19</v>
      </c>
      <c r="RYD74" s="21" t="s">
        <v>19</v>
      </c>
      <c r="RYE74" s="21" t="s">
        <v>19</v>
      </c>
      <c r="RYF74" s="21" t="s">
        <v>19</v>
      </c>
      <c r="RYG74" s="21" t="s">
        <v>19</v>
      </c>
      <c r="RYH74" s="21" t="s">
        <v>19</v>
      </c>
      <c r="RYI74" s="21" t="s">
        <v>19</v>
      </c>
      <c r="RYJ74" s="21" t="s">
        <v>19</v>
      </c>
      <c r="RYK74" s="21" t="s">
        <v>19</v>
      </c>
      <c r="RYL74" s="21" t="s">
        <v>19</v>
      </c>
      <c r="RYM74" s="21" t="s">
        <v>19</v>
      </c>
      <c r="RYN74" s="21" t="s">
        <v>19</v>
      </c>
      <c r="RYO74" s="21" t="s">
        <v>19</v>
      </c>
      <c r="RYP74" s="21" t="s">
        <v>19</v>
      </c>
      <c r="RYQ74" s="21" t="s">
        <v>19</v>
      </c>
      <c r="RYR74" s="21" t="s">
        <v>19</v>
      </c>
      <c r="RYS74" s="21" t="s">
        <v>19</v>
      </c>
      <c r="RYT74" s="21" t="s">
        <v>19</v>
      </c>
      <c r="RYU74" s="21" t="s">
        <v>19</v>
      </c>
      <c r="RYV74" s="21" t="s">
        <v>19</v>
      </c>
      <c r="RYW74" s="21" t="s">
        <v>19</v>
      </c>
      <c r="RYX74" s="21" t="s">
        <v>19</v>
      </c>
      <c r="RYY74" s="21" t="s">
        <v>19</v>
      </c>
      <c r="RYZ74" s="21" t="s">
        <v>19</v>
      </c>
      <c r="RZA74" s="21" t="s">
        <v>19</v>
      </c>
      <c r="RZB74" s="21" t="s">
        <v>19</v>
      </c>
      <c r="RZC74" s="21" t="s">
        <v>19</v>
      </c>
      <c r="RZD74" s="21" t="s">
        <v>19</v>
      </c>
      <c r="RZE74" s="21" t="s">
        <v>19</v>
      </c>
      <c r="RZF74" s="21" t="s">
        <v>19</v>
      </c>
      <c r="RZG74" s="21" t="s">
        <v>19</v>
      </c>
      <c r="RZH74" s="21" t="s">
        <v>19</v>
      </c>
      <c r="RZI74" s="21" t="s">
        <v>19</v>
      </c>
      <c r="RZJ74" s="21" t="s">
        <v>19</v>
      </c>
      <c r="RZK74" s="21" t="s">
        <v>19</v>
      </c>
      <c r="RZL74" s="21" t="s">
        <v>19</v>
      </c>
      <c r="RZM74" s="21" t="s">
        <v>19</v>
      </c>
      <c r="RZN74" s="21" t="s">
        <v>19</v>
      </c>
      <c r="RZO74" s="21" t="s">
        <v>19</v>
      </c>
      <c r="RZP74" s="21" t="s">
        <v>19</v>
      </c>
      <c r="RZQ74" s="21" t="s">
        <v>19</v>
      </c>
      <c r="RZR74" s="21" t="s">
        <v>19</v>
      </c>
      <c r="RZS74" s="21" t="s">
        <v>19</v>
      </c>
      <c r="RZT74" s="21" t="s">
        <v>19</v>
      </c>
      <c r="RZU74" s="21" t="s">
        <v>19</v>
      </c>
      <c r="RZV74" s="21" t="s">
        <v>19</v>
      </c>
      <c r="RZW74" s="21" t="s">
        <v>19</v>
      </c>
      <c r="RZX74" s="21" t="s">
        <v>19</v>
      </c>
      <c r="RZY74" s="21" t="s">
        <v>19</v>
      </c>
      <c r="RZZ74" s="21" t="s">
        <v>19</v>
      </c>
      <c r="SAA74" s="21" t="s">
        <v>19</v>
      </c>
      <c r="SAB74" s="21" t="s">
        <v>19</v>
      </c>
      <c r="SAC74" s="21" t="s">
        <v>19</v>
      </c>
      <c r="SAD74" s="21" t="s">
        <v>19</v>
      </c>
      <c r="SAE74" s="21" t="s">
        <v>19</v>
      </c>
      <c r="SAF74" s="21" t="s">
        <v>19</v>
      </c>
      <c r="SAG74" s="21" t="s">
        <v>19</v>
      </c>
      <c r="SAH74" s="21" t="s">
        <v>19</v>
      </c>
      <c r="SAI74" s="21" t="s">
        <v>19</v>
      </c>
      <c r="SAJ74" s="21" t="s">
        <v>19</v>
      </c>
      <c r="SAK74" s="21" t="s">
        <v>19</v>
      </c>
      <c r="SAL74" s="21" t="s">
        <v>19</v>
      </c>
      <c r="SAM74" s="21" t="s">
        <v>19</v>
      </c>
      <c r="SAN74" s="21" t="s">
        <v>19</v>
      </c>
      <c r="SAO74" s="21" t="s">
        <v>19</v>
      </c>
      <c r="SAP74" s="21" t="s">
        <v>19</v>
      </c>
      <c r="SAQ74" s="21" t="s">
        <v>19</v>
      </c>
      <c r="SAR74" s="21" t="s">
        <v>19</v>
      </c>
      <c r="SAS74" s="21" t="s">
        <v>19</v>
      </c>
      <c r="SAT74" s="21" t="s">
        <v>19</v>
      </c>
      <c r="SAU74" s="21" t="s">
        <v>19</v>
      </c>
      <c r="SAV74" s="21" t="s">
        <v>19</v>
      </c>
      <c r="SAW74" s="21" t="s">
        <v>19</v>
      </c>
      <c r="SAX74" s="21" t="s">
        <v>19</v>
      </c>
      <c r="SAY74" s="21" t="s">
        <v>19</v>
      </c>
      <c r="SAZ74" s="21" t="s">
        <v>19</v>
      </c>
      <c r="SBA74" s="21" t="s">
        <v>19</v>
      </c>
      <c r="SBB74" s="21" t="s">
        <v>19</v>
      </c>
      <c r="SBC74" s="21" t="s">
        <v>19</v>
      </c>
      <c r="SBD74" s="21" t="s">
        <v>19</v>
      </c>
      <c r="SBE74" s="21" t="s">
        <v>19</v>
      </c>
      <c r="SBF74" s="21" t="s">
        <v>19</v>
      </c>
      <c r="SBG74" s="21" t="s">
        <v>19</v>
      </c>
      <c r="SBH74" s="21" t="s">
        <v>19</v>
      </c>
      <c r="SBI74" s="21" t="s">
        <v>19</v>
      </c>
      <c r="SBJ74" s="21" t="s">
        <v>19</v>
      </c>
      <c r="SBK74" s="21" t="s">
        <v>19</v>
      </c>
      <c r="SBL74" s="21" t="s">
        <v>19</v>
      </c>
      <c r="SBM74" s="21" t="s">
        <v>19</v>
      </c>
      <c r="SBN74" s="21" t="s">
        <v>19</v>
      </c>
      <c r="SBO74" s="21" t="s">
        <v>19</v>
      </c>
      <c r="SBP74" s="21" t="s">
        <v>19</v>
      </c>
      <c r="SBQ74" s="21" t="s">
        <v>19</v>
      </c>
      <c r="SBR74" s="21" t="s">
        <v>19</v>
      </c>
      <c r="SBS74" s="21" t="s">
        <v>19</v>
      </c>
      <c r="SBT74" s="21" t="s">
        <v>19</v>
      </c>
      <c r="SBU74" s="21" t="s">
        <v>19</v>
      </c>
      <c r="SBV74" s="21" t="s">
        <v>19</v>
      </c>
      <c r="SBW74" s="21" t="s">
        <v>19</v>
      </c>
      <c r="SBX74" s="21" t="s">
        <v>19</v>
      </c>
      <c r="SBY74" s="21" t="s">
        <v>19</v>
      </c>
      <c r="SBZ74" s="21" t="s">
        <v>19</v>
      </c>
      <c r="SCA74" s="21" t="s">
        <v>19</v>
      </c>
      <c r="SCB74" s="21" t="s">
        <v>19</v>
      </c>
      <c r="SCC74" s="21" t="s">
        <v>19</v>
      </c>
      <c r="SCD74" s="21" t="s">
        <v>19</v>
      </c>
      <c r="SCE74" s="21" t="s">
        <v>19</v>
      </c>
      <c r="SCF74" s="21" t="s">
        <v>19</v>
      </c>
      <c r="SCG74" s="21" t="s">
        <v>19</v>
      </c>
      <c r="SCH74" s="21" t="s">
        <v>19</v>
      </c>
      <c r="SCI74" s="21" t="s">
        <v>19</v>
      </c>
      <c r="SCJ74" s="21" t="s">
        <v>19</v>
      </c>
      <c r="SCK74" s="21" t="s">
        <v>19</v>
      </c>
      <c r="SCL74" s="21" t="s">
        <v>19</v>
      </c>
      <c r="SCM74" s="21" t="s">
        <v>19</v>
      </c>
      <c r="SCN74" s="21" t="s">
        <v>19</v>
      </c>
      <c r="SCO74" s="21" t="s">
        <v>19</v>
      </c>
      <c r="SCP74" s="21" t="s">
        <v>19</v>
      </c>
      <c r="SCQ74" s="21" t="s">
        <v>19</v>
      </c>
      <c r="SCR74" s="21" t="s">
        <v>19</v>
      </c>
      <c r="SCS74" s="21" t="s">
        <v>19</v>
      </c>
      <c r="SCT74" s="21" t="s">
        <v>19</v>
      </c>
      <c r="SCU74" s="21" t="s">
        <v>19</v>
      </c>
      <c r="SCV74" s="21" t="s">
        <v>19</v>
      </c>
      <c r="SCW74" s="21" t="s">
        <v>19</v>
      </c>
      <c r="SCX74" s="21" t="s">
        <v>19</v>
      </c>
      <c r="SCY74" s="21" t="s">
        <v>19</v>
      </c>
      <c r="SCZ74" s="21" t="s">
        <v>19</v>
      </c>
      <c r="SDA74" s="21" t="s">
        <v>19</v>
      </c>
      <c r="SDB74" s="21" t="s">
        <v>19</v>
      </c>
      <c r="SDC74" s="21" t="s">
        <v>19</v>
      </c>
      <c r="SDD74" s="21" t="s">
        <v>19</v>
      </c>
      <c r="SDE74" s="21" t="s">
        <v>19</v>
      </c>
      <c r="SDF74" s="21" t="s">
        <v>19</v>
      </c>
      <c r="SDG74" s="21" t="s">
        <v>19</v>
      </c>
      <c r="SDH74" s="21" t="s">
        <v>19</v>
      </c>
      <c r="SDI74" s="21" t="s">
        <v>19</v>
      </c>
      <c r="SDJ74" s="21" t="s">
        <v>19</v>
      </c>
      <c r="SDK74" s="21" t="s">
        <v>19</v>
      </c>
      <c r="SDL74" s="21" t="s">
        <v>19</v>
      </c>
      <c r="SDM74" s="21" t="s">
        <v>19</v>
      </c>
      <c r="SDN74" s="21" t="s">
        <v>19</v>
      </c>
      <c r="SDO74" s="21" t="s">
        <v>19</v>
      </c>
      <c r="SDP74" s="21" t="s">
        <v>19</v>
      </c>
      <c r="SDQ74" s="21" t="s">
        <v>19</v>
      </c>
      <c r="SDR74" s="21" t="s">
        <v>19</v>
      </c>
      <c r="SDS74" s="21" t="s">
        <v>19</v>
      </c>
      <c r="SDT74" s="21" t="s">
        <v>19</v>
      </c>
      <c r="SDU74" s="21" t="s">
        <v>19</v>
      </c>
      <c r="SDV74" s="21" t="s">
        <v>19</v>
      </c>
      <c r="SDW74" s="21" t="s">
        <v>19</v>
      </c>
      <c r="SDX74" s="21" t="s">
        <v>19</v>
      </c>
      <c r="SDY74" s="21" t="s">
        <v>19</v>
      </c>
      <c r="SDZ74" s="21" t="s">
        <v>19</v>
      </c>
      <c r="SEA74" s="21" t="s">
        <v>19</v>
      </c>
      <c r="SEB74" s="21" t="s">
        <v>19</v>
      </c>
      <c r="SEC74" s="21" t="s">
        <v>19</v>
      </c>
      <c r="SED74" s="21" t="s">
        <v>19</v>
      </c>
      <c r="SEE74" s="21" t="s">
        <v>19</v>
      </c>
      <c r="SEF74" s="21" t="s">
        <v>19</v>
      </c>
      <c r="SEG74" s="21" t="s">
        <v>19</v>
      </c>
      <c r="SEH74" s="21" t="s">
        <v>19</v>
      </c>
      <c r="SEI74" s="21" t="s">
        <v>19</v>
      </c>
      <c r="SEJ74" s="21" t="s">
        <v>19</v>
      </c>
      <c r="SEK74" s="21" t="s">
        <v>19</v>
      </c>
      <c r="SEL74" s="21" t="s">
        <v>19</v>
      </c>
      <c r="SEM74" s="21" t="s">
        <v>19</v>
      </c>
      <c r="SEN74" s="21" t="s">
        <v>19</v>
      </c>
      <c r="SEO74" s="21" t="s">
        <v>19</v>
      </c>
      <c r="SEP74" s="21" t="s">
        <v>19</v>
      </c>
      <c r="SEQ74" s="21" t="s">
        <v>19</v>
      </c>
      <c r="SER74" s="21" t="s">
        <v>19</v>
      </c>
      <c r="SES74" s="21" t="s">
        <v>19</v>
      </c>
      <c r="SET74" s="21" t="s">
        <v>19</v>
      </c>
      <c r="SEU74" s="21" t="s">
        <v>19</v>
      </c>
      <c r="SEV74" s="21" t="s">
        <v>19</v>
      </c>
      <c r="SEW74" s="21" t="s">
        <v>19</v>
      </c>
      <c r="SEX74" s="21" t="s">
        <v>19</v>
      </c>
      <c r="SEY74" s="21" t="s">
        <v>19</v>
      </c>
      <c r="SEZ74" s="21" t="s">
        <v>19</v>
      </c>
      <c r="SFA74" s="21" t="s">
        <v>19</v>
      </c>
      <c r="SFB74" s="21" t="s">
        <v>19</v>
      </c>
      <c r="SFC74" s="21" t="s">
        <v>19</v>
      </c>
      <c r="SFD74" s="21" t="s">
        <v>19</v>
      </c>
      <c r="SFE74" s="21" t="s">
        <v>19</v>
      </c>
      <c r="SFF74" s="21" t="s">
        <v>19</v>
      </c>
      <c r="SFG74" s="21" t="s">
        <v>19</v>
      </c>
      <c r="SFH74" s="21" t="s">
        <v>19</v>
      </c>
      <c r="SFI74" s="21" t="s">
        <v>19</v>
      </c>
      <c r="SFJ74" s="21" t="s">
        <v>19</v>
      </c>
      <c r="SFK74" s="21" t="s">
        <v>19</v>
      </c>
      <c r="SFL74" s="21" t="s">
        <v>19</v>
      </c>
      <c r="SFM74" s="21" t="s">
        <v>19</v>
      </c>
      <c r="SFN74" s="21" t="s">
        <v>19</v>
      </c>
      <c r="SFO74" s="21" t="s">
        <v>19</v>
      </c>
      <c r="SFP74" s="21" t="s">
        <v>19</v>
      </c>
      <c r="SFQ74" s="21" t="s">
        <v>19</v>
      </c>
      <c r="SFR74" s="21" t="s">
        <v>19</v>
      </c>
      <c r="SFS74" s="21" t="s">
        <v>19</v>
      </c>
      <c r="SFT74" s="21" t="s">
        <v>19</v>
      </c>
      <c r="SFU74" s="21" t="s">
        <v>19</v>
      </c>
      <c r="SFV74" s="21" t="s">
        <v>19</v>
      </c>
      <c r="SFW74" s="21" t="s">
        <v>19</v>
      </c>
      <c r="SFX74" s="21" t="s">
        <v>19</v>
      </c>
      <c r="SFY74" s="21" t="s">
        <v>19</v>
      </c>
      <c r="SFZ74" s="21" t="s">
        <v>19</v>
      </c>
      <c r="SGA74" s="21" t="s">
        <v>19</v>
      </c>
      <c r="SGB74" s="21" t="s">
        <v>19</v>
      </c>
      <c r="SGC74" s="21" t="s">
        <v>19</v>
      </c>
      <c r="SGD74" s="21" t="s">
        <v>19</v>
      </c>
      <c r="SGE74" s="21" t="s">
        <v>19</v>
      </c>
      <c r="SGF74" s="21" t="s">
        <v>19</v>
      </c>
      <c r="SGG74" s="21" t="s">
        <v>19</v>
      </c>
      <c r="SGH74" s="21" t="s">
        <v>19</v>
      </c>
      <c r="SGI74" s="21" t="s">
        <v>19</v>
      </c>
      <c r="SGJ74" s="21" t="s">
        <v>19</v>
      </c>
      <c r="SGK74" s="21" t="s">
        <v>19</v>
      </c>
      <c r="SGL74" s="21" t="s">
        <v>19</v>
      </c>
      <c r="SGM74" s="21" t="s">
        <v>19</v>
      </c>
      <c r="SGN74" s="21" t="s">
        <v>19</v>
      </c>
      <c r="SGO74" s="21" t="s">
        <v>19</v>
      </c>
      <c r="SGP74" s="21" t="s">
        <v>19</v>
      </c>
      <c r="SGQ74" s="21" t="s">
        <v>19</v>
      </c>
      <c r="SGR74" s="21" t="s">
        <v>19</v>
      </c>
      <c r="SGS74" s="21" t="s">
        <v>19</v>
      </c>
      <c r="SGT74" s="21" t="s">
        <v>19</v>
      </c>
      <c r="SGU74" s="21" t="s">
        <v>19</v>
      </c>
      <c r="SGV74" s="21" t="s">
        <v>19</v>
      </c>
      <c r="SGW74" s="21" t="s">
        <v>19</v>
      </c>
      <c r="SGX74" s="21" t="s">
        <v>19</v>
      </c>
      <c r="SGY74" s="21" t="s">
        <v>19</v>
      </c>
      <c r="SGZ74" s="21" t="s">
        <v>19</v>
      </c>
      <c r="SHA74" s="21" t="s">
        <v>19</v>
      </c>
      <c r="SHB74" s="21" t="s">
        <v>19</v>
      </c>
      <c r="SHC74" s="21" t="s">
        <v>19</v>
      </c>
      <c r="SHD74" s="21" t="s">
        <v>19</v>
      </c>
      <c r="SHE74" s="21" t="s">
        <v>19</v>
      </c>
      <c r="SHF74" s="21" t="s">
        <v>19</v>
      </c>
      <c r="SHG74" s="21" t="s">
        <v>19</v>
      </c>
      <c r="SHH74" s="21" t="s">
        <v>19</v>
      </c>
      <c r="SHI74" s="21" t="s">
        <v>19</v>
      </c>
      <c r="SHJ74" s="21" t="s">
        <v>19</v>
      </c>
      <c r="SHK74" s="21" t="s">
        <v>19</v>
      </c>
      <c r="SHL74" s="21" t="s">
        <v>19</v>
      </c>
      <c r="SHM74" s="21" t="s">
        <v>19</v>
      </c>
      <c r="SHN74" s="21" t="s">
        <v>19</v>
      </c>
      <c r="SHO74" s="21" t="s">
        <v>19</v>
      </c>
      <c r="SHP74" s="21" t="s">
        <v>19</v>
      </c>
      <c r="SHQ74" s="21" t="s">
        <v>19</v>
      </c>
      <c r="SHR74" s="21" t="s">
        <v>19</v>
      </c>
      <c r="SHS74" s="21" t="s">
        <v>19</v>
      </c>
      <c r="SHT74" s="21" t="s">
        <v>19</v>
      </c>
      <c r="SHU74" s="21" t="s">
        <v>19</v>
      </c>
      <c r="SHV74" s="21" t="s">
        <v>19</v>
      </c>
      <c r="SHW74" s="21" t="s">
        <v>19</v>
      </c>
      <c r="SHX74" s="21" t="s">
        <v>19</v>
      </c>
      <c r="SHY74" s="21" t="s">
        <v>19</v>
      </c>
      <c r="SHZ74" s="21" t="s">
        <v>19</v>
      </c>
      <c r="SIA74" s="21" t="s">
        <v>19</v>
      </c>
      <c r="SIB74" s="21" t="s">
        <v>19</v>
      </c>
      <c r="SIC74" s="21" t="s">
        <v>19</v>
      </c>
      <c r="SID74" s="21" t="s">
        <v>19</v>
      </c>
      <c r="SIE74" s="21" t="s">
        <v>19</v>
      </c>
      <c r="SIF74" s="21" t="s">
        <v>19</v>
      </c>
      <c r="SIG74" s="21" t="s">
        <v>19</v>
      </c>
      <c r="SIH74" s="21" t="s">
        <v>19</v>
      </c>
      <c r="SII74" s="21" t="s">
        <v>19</v>
      </c>
      <c r="SIJ74" s="21" t="s">
        <v>19</v>
      </c>
      <c r="SIK74" s="21" t="s">
        <v>19</v>
      </c>
      <c r="SIL74" s="21" t="s">
        <v>19</v>
      </c>
      <c r="SIM74" s="21" t="s">
        <v>19</v>
      </c>
      <c r="SIN74" s="21" t="s">
        <v>19</v>
      </c>
      <c r="SIO74" s="21" t="s">
        <v>19</v>
      </c>
      <c r="SIP74" s="21" t="s">
        <v>19</v>
      </c>
      <c r="SIQ74" s="21" t="s">
        <v>19</v>
      </c>
      <c r="SIR74" s="21" t="s">
        <v>19</v>
      </c>
      <c r="SIS74" s="21" t="s">
        <v>19</v>
      </c>
      <c r="SIT74" s="21" t="s">
        <v>19</v>
      </c>
      <c r="SIU74" s="21" t="s">
        <v>19</v>
      </c>
      <c r="SIV74" s="21" t="s">
        <v>19</v>
      </c>
      <c r="SIW74" s="21" t="s">
        <v>19</v>
      </c>
      <c r="SIX74" s="21" t="s">
        <v>19</v>
      </c>
      <c r="SIY74" s="21" t="s">
        <v>19</v>
      </c>
      <c r="SIZ74" s="21" t="s">
        <v>19</v>
      </c>
      <c r="SJA74" s="21" t="s">
        <v>19</v>
      </c>
      <c r="SJB74" s="21" t="s">
        <v>19</v>
      </c>
      <c r="SJC74" s="21" t="s">
        <v>19</v>
      </c>
      <c r="SJD74" s="21" t="s">
        <v>19</v>
      </c>
      <c r="SJE74" s="21" t="s">
        <v>19</v>
      </c>
      <c r="SJF74" s="21" t="s">
        <v>19</v>
      </c>
      <c r="SJG74" s="21" t="s">
        <v>19</v>
      </c>
      <c r="SJH74" s="21" t="s">
        <v>19</v>
      </c>
      <c r="SJI74" s="21" t="s">
        <v>19</v>
      </c>
      <c r="SJJ74" s="21" t="s">
        <v>19</v>
      </c>
      <c r="SJK74" s="21" t="s">
        <v>19</v>
      </c>
      <c r="SJL74" s="21" t="s">
        <v>19</v>
      </c>
      <c r="SJM74" s="21" t="s">
        <v>19</v>
      </c>
      <c r="SJN74" s="21" t="s">
        <v>19</v>
      </c>
      <c r="SJO74" s="21" t="s">
        <v>19</v>
      </c>
      <c r="SJP74" s="21" t="s">
        <v>19</v>
      </c>
      <c r="SJQ74" s="21" t="s">
        <v>19</v>
      </c>
      <c r="SJR74" s="21" t="s">
        <v>19</v>
      </c>
      <c r="SJS74" s="21" t="s">
        <v>19</v>
      </c>
      <c r="SJT74" s="21" t="s">
        <v>19</v>
      </c>
      <c r="SJU74" s="21" t="s">
        <v>19</v>
      </c>
      <c r="SJV74" s="21" t="s">
        <v>19</v>
      </c>
      <c r="SJW74" s="21" t="s">
        <v>19</v>
      </c>
      <c r="SJX74" s="21" t="s">
        <v>19</v>
      </c>
      <c r="SJY74" s="21" t="s">
        <v>19</v>
      </c>
      <c r="SJZ74" s="21" t="s">
        <v>19</v>
      </c>
      <c r="SKA74" s="21" t="s">
        <v>19</v>
      </c>
      <c r="SKB74" s="21" t="s">
        <v>19</v>
      </c>
      <c r="SKC74" s="21" t="s">
        <v>19</v>
      </c>
      <c r="SKD74" s="21" t="s">
        <v>19</v>
      </c>
      <c r="SKE74" s="21" t="s">
        <v>19</v>
      </c>
      <c r="SKF74" s="21" t="s">
        <v>19</v>
      </c>
      <c r="SKG74" s="21" t="s">
        <v>19</v>
      </c>
      <c r="SKH74" s="21" t="s">
        <v>19</v>
      </c>
      <c r="SKI74" s="21" t="s">
        <v>19</v>
      </c>
      <c r="SKJ74" s="21" t="s">
        <v>19</v>
      </c>
      <c r="SKK74" s="21" t="s">
        <v>19</v>
      </c>
      <c r="SKL74" s="21" t="s">
        <v>19</v>
      </c>
      <c r="SKM74" s="21" t="s">
        <v>19</v>
      </c>
      <c r="SKN74" s="21" t="s">
        <v>19</v>
      </c>
      <c r="SKO74" s="21" t="s">
        <v>19</v>
      </c>
      <c r="SKP74" s="21" t="s">
        <v>19</v>
      </c>
      <c r="SKQ74" s="21" t="s">
        <v>19</v>
      </c>
      <c r="SKR74" s="21" t="s">
        <v>19</v>
      </c>
      <c r="SKS74" s="21" t="s">
        <v>19</v>
      </c>
      <c r="SKT74" s="21" t="s">
        <v>19</v>
      </c>
      <c r="SKU74" s="21" t="s">
        <v>19</v>
      </c>
      <c r="SKV74" s="21" t="s">
        <v>19</v>
      </c>
      <c r="SKW74" s="21" t="s">
        <v>19</v>
      </c>
      <c r="SKX74" s="21" t="s">
        <v>19</v>
      </c>
      <c r="SKY74" s="21" t="s">
        <v>19</v>
      </c>
      <c r="SKZ74" s="21" t="s">
        <v>19</v>
      </c>
      <c r="SLA74" s="21" t="s">
        <v>19</v>
      </c>
      <c r="SLB74" s="21" t="s">
        <v>19</v>
      </c>
      <c r="SLC74" s="21" t="s">
        <v>19</v>
      </c>
      <c r="SLD74" s="21" t="s">
        <v>19</v>
      </c>
      <c r="SLE74" s="21" t="s">
        <v>19</v>
      </c>
      <c r="SLF74" s="21" t="s">
        <v>19</v>
      </c>
      <c r="SLG74" s="21" t="s">
        <v>19</v>
      </c>
      <c r="SLH74" s="21" t="s">
        <v>19</v>
      </c>
      <c r="SLI74" s="21" t="s">
        <v>19</v>
      </c>
      <c r="SLJ74" s="21" t="s">
        <v>19</v>
      </c>
      <c r="SLK74" s="21" t="s">
        <v>19</v>
      </c>
      <c r="SLL74" s="21" t="s">
        <v>19</v>
      </c>
      <c r="SLM74" s="21" t="s">
        <v>19</v>
      </c>
      <c r="SLN74" s="21" t="s">
        <v>19</v>
      </c>
      <c r="SLO74" s="21" t="s">
        <v>19</v>
      </c>
      <c r="SLP74" s="21" t="s">
        <v>19</v>
      </c>
      <c r="SLQ74" s="21" t="s">
        <v>19</v>
      </c>
      <c r="SLR74" s="21" t="s">
        <v>19</v>
      </c>
      <c r="SLS74" s="21" t="s">
        <v>19</v>
      </c>
      <c r="SLT74" s="21" t="s">
        <v>19</v>
      </c>
      <c r="SLU74" s="21" t="s">
        <v>19</v>
      </c>
      <c r="SLV74" s="21" t="s">
        <v>19</v>
      </c>
      <c r="SLW74" s="21" t="s">
        <v>19</v>
      </c>
      <c r="SLX74" s="21" t="s">
        <v>19</v>
      </c>
      <c r="SLY74" s="21" t="s">
        <v>19</v>
      </c>
      <c r="SLZ74" s="21" t="s">
        <v>19</v>
      </c>
      <c r="SMA74" s="21" t="s">
        <v>19</v>
      </c>
      <c r="SMB74" s="21" t="s">
        <v>19</v>
      </c>
      <c r="SMC74" s="21" t="s">
        <v>19</v>
      </c>
      <c r="SMD74" s="21" t="s">
        <v>19</v>
      </c>
      <c r="SME74" s="21" t="s">
        <v>19</v>
      </c>
      <c r="SMF74" s="21" t="s">
        <v>19</v>
      </c>
      <c r="SMG74" s="21" t="s">
        <v>19</v>
      </c>
      <c r="SMH74" s="21" t="s">
        <v>19</v>
      </c>
      <c r="SMI74" s="21" t="s">
        <v>19</v>
      </c>
      <c r="SMJ74" s="21" t="s">
        <v>19</v>
      </c>
      <c r="SMK74" s="21" t="s">
        <v>19</v>
      </c>
      <c r="SML74" s="21" t="s">
        <v>19</v>
      </c>
      <c r="SMM74" s="21" t="s">
        <v>19</v>
      </c>
      <c r="SMN74" s="21" t="s">
        <v>19</v>
      </c>
      <c r="SMO74" s="21" t="s">
        <v>19</v>
      </c>
      <c r="SMP74" s="21" t="s">
        <v>19</v>
      </c>
      <c r="SMQ74" s="21" t="s">
        <v>19</v>
      </c>
      <c r="SMR74" s="21" t="s">
        <v>19</v>
      </c>
      <c r="SMS74" s="21" t="s">
        <v>19</v>
      </c>
      <c r="SMT74" s="21" t="s">
        <v>19</v>
      </c>
      <c r="SMU74" s="21" t="s">
        <v>19</v>
      </c>
      <c r="SMV74" s="21" t="s">
        <v>19</v>
      </c>
      <c r="SMW74" s="21" t="s">
        <v>19</v>
      </c>
      <c r="SMX74" s="21" t="s">
        <v>19</v>
      </c>
      <c r="SMY74" s="21" t="s">
        <v>19</v>
      </c>
      <c r="SMZ74" s="21" t="s">
        <v>19</v>
      </c>
      <c r="SNA74" s="21" t="s">
        <v>19</v>
      </c>
      <c r="SNB74" s="21" t="s">
        <v>19</v>
      </c>
      <c r="SNC74" s="21" t="s">
        <v>19</v>
      </c>
      <c r="SND74" s="21" t="s">
        <v>19</v>
      </c>
      <c r="SNE74" s="21" t="s">
        <v>19</v>
      </c>
      <c r="SNF74" s="21" t="s">
        <v>19</v>
      </c>
      <c r="SNG74" s="21" t="s">
        <v>19</v>
      </c>
      <c r="SNH74" s="21" t="s">
        <v>19</v>
      </c>
      <c r="SNI74" s="21" t="s">
        <v>19</v>
      </c>
      <c r="SNJ74" s="21" t="s">
        <v>19</v>
      </c>
      <c r="SNK74" s="21" t="s">
        <v>19</v>
      </c>
      <c r="SNL74" s="21" t="s">
        <v>19</v>
      </c>
      <c r="SNM74" s="21" t="s">
        <v>19</v>
      </c>
      <c r="SNN74" s="21" t="s">
        <v>19</v>
      </c>
      <c r="SNO74" s="21" t="s">
        <v>19</v>
      </c>
      <c r="SNP74" s="21" t="s">
        <v>19</v>
      </c>
      <c r="SNQ74" s="21" t="s">
        <v>19</v>
      </c>
      <c r="SNR74" s="21" t="s">
        <v>19</v>
      </c>
      <c r="SNS74" s="21" t="s">
        <v>19</v>
      </c>
      <c r="SNT74" s="21" t="s">
        <v>19</v>
      </c>
      <c r="SNU74" s="21" t="s">
        <v>19</v>
      </c>
      <c r="SNV74" s="21" t="s">
        <v>19</v>
      </c>
      <c r="SNW74" s="21" t="s">
        <v>19</v>
      </c>
      <c r="SNX74" s="21" t="s">
        <v>19</v>
      </c>
      <c r="SNY74" s="21" t="s">
        <v>19</v>
      </c>
      <c r="SNZ74" s="21" t="s">
        <v>19</v>
      </c>
      <c r="SOA74" s="21" t="s">
        <v>19</v>
      </c>
      <c r="SOB74" s="21" t="s">
        <v>19</v>
      </c>
      <c r="SOC74" s="21" t="s">
        <v>19</v>
      </c>
      <c r="SOD74" s="21" t="s">
        <v>19</v>
      </c>
      <c r="SOE74" s="21" t="s">
        <v>19</v>
      </c>
      <c r="SOF74" s="21" t="s">
        <v>19</v>
      </c>
      <c r="SOG74" s="21" t="s">
        <v>19</v>
      </c>
      <c r="SOH74" s="21" t="s">
        <v>19</v>
      </c>
      <c r="SOI74" s="21" t="s">
        <v>19</v>
      </c>
      <c r="SOJ74" s="21" t="s">
        <v>19</v>
      </c>
      <c r="SOK74" s="21" t="s">
        <v>19</v>
      </c>
      <c r="SOL74" s="21" t="s">
        <v>19</v>
      </c>
      <c r="SOM74" s="21" t="s">
        <v>19</v>
      </c>
      <c r="SON74" s="21" t="s">
        <v>19</v>
      </c>
      <c r="SOO74" s="21" t="s">
        <v>19</v>
      </c>
      <c r="SOP74" s="21" t="s">
        <v>19</v>
      </c>
      <c r="SOQ74" s="21" t="s">
        <v>19</v>
      </c>
      <c r="SOR74" s="21" t="s">
        <v>19</v>
      </c>
      <c r="SOS74" s="21" t="s">
        <v>19</v>
      </c>
      <c r="SOT74" s="21" t="s">
        <v>19</v>
      </c>
      <c r="SOU74" s="21" t="s">
        <v>19</v>
      </c>
      <c r="SOV74" s="21" t="s">
        <v>19</v>
      </c>
      <c r="SOW74" s="21" t="s">
        <v>19</v>
      </c>
      <c r="SOX74" s="21" t="s">
        <v>19</v>
      </c>
      <c r="SOY74" s="21" t="s">
        <v>19</v>
      </c>
      <c r="SOZ74" s="21" t="s">
        <v>19</v>
      </c>
      <c r="SPA74" s="21" t="s">
        <v>19</v>
      </c>
      <c r="SPB74" s="21" t="s">
        <v>19</v>
      </c>
      <c r="SPC74" s="21" t="s">
        <v>19</v>
      </c>
      <c r="SPD74" s="21" t="s">
        <v>19</v>
      </c>
      <c r="SPE74" s="21" t="s">
        <v>19</v>
      </c>
      <c r="SPF74" s="21" t="s">
        <v>19</v>
      </c>
      <c r="SPG74" s="21" t="s">
        <v>19</v>
      </c>
      <c r="SPH74" s="21" t="s">
        <v>19</v>
      </c>
      <c r="SPI74" s="21" t="s">
        <v>19</v>
      </c>
      <c r="SPJ74" s="21" t="s">
        <v>19</v>
      </c>
      <c r="SPK74" s="21" t="s">
        <v>19</v>
      </c>
      <c r="SPL74" s="21" t="s">
        <v>19</v>
      </c>
      <c r="SPM74" s="21" t="s">
        <v>19</v>
      </c>
      <c r="SPN74" s="21" t="s">
        <v>19</v>
      </c>
      <c r="SPO74" s="21" t="s">
        <v>19</v>
      </c>
      <c r="SPP74" s="21" t="s">
        <v>19</v>
      </c>
      <c r="SPQ74" s="21" t="s">
        <v>19</v>
      </c>
      <c r="SPR74" s="21" t="s">
        <v>19</v>
      </c>
      <c r="SPS74" s="21" t="s">
        <v>19</v>
      </c>
      <c r="SPT74" s="21" t="s">
        <v>19</v>
      </c>
      <c r="SPU74" s="21" t="s">
        <v>19</v>
      </c>
      <c r="SPV74" s="21" t="s">
        <v>19</v>
      </c>
      <c r="SPW74" s="21" t="s">
        <v>19</v>
      </c>
      <c r="SPX74" s="21" t="s">
        <v>19</v>
      </c>
      <c r="SPY74" s="21" t="s">
        <v>19</v>
      </c>
      <c r="SPZ74" s="21" t="s">
        <v>19</v>
      </c>
      <c r="SQA74" s="21" t="s">
        <v>19</v>
      </c>
      <c r="SQB74" s="21" t="s">
        <v>19</v>
      </c>
      <c r="SQC74" s="21" t="s">
        <v>19</v>
      </c>
      <c r="SQD74" s="21" t="s">
        <v>19</v>
      </c>
      <c r="SQE74" s="21" t="s">
        <v>19</v>
      </c>
      <c r="SQF74" s="21" t="s">
        <v>19</v>
      </c>
      <c r="SQG74" s="21" t="s">
        <v>19</v>
      </c>
      <c r="SQH74" s="21" t="s">
        <v>19</v>
      </c>
      <c r="SQI74" s="21" t="s">
        <v>19</v>
      </c>
      <c r="SQJ74" s="21" t="s">
        <v>19</v>
      </c>
      <c r="SQK74" s="21" t="s">
        <v>19</v>
      </c>
      <c r="SQL74" s="21" t="s">
        <v>19</v>
      </c>
      <c r="SQM74" s="21" t="s">
        <v>19</v>
      </c>
      <c r="SQN74" s="21" t="s">
        <v>19</v>
      </c>
      <c r="SQO74" s="21" t="s">
        <v>19</v>
      </c>
      <c r="SQP74" s="21" t="s">
        <v>19</v>
      </c>
      <c r="SQQ74" s="21" t="s">
        <v>19</v>
      </c>
      <c r="SQR74" s="21" t="s">
        <v>19</v>
      </c>
      <c r="SQS74" s="21" t="s">
        <v>19</v>
      </c>
      <c r="SQT74" s="21" t="s">
        <v>19</v>
      </c>
      <c r="SQU74" s="21" t="s">
        <v>19</v>
      </c>
      <c r="SQV74" s="21" t="s">
        <v>19</v>
      </c>
      <c r="SQW74" s="21" t="s">
        <v>19</v>
      </c>
      <c r="SQX74" s="21" t="s">
        <v>19</v>
      </c>
      <c r="SQY74" s="21" t="s">
        <v>19</v>
      </c>
      <c r="SQZ74" s="21" t="s">
        <v>19</v>
      </c>
      <c r="SRA74" s="21" t="s">
        <v>19</v>
      </c>
      <c r="SRB74" s="21" t="s">
        <v>19</v>
      </c>
      <c r="SRC74" s="21" t="s">
        <v>19</v>
      </c>
      <c r="SRD74" s="21" t="s">
        <v>19</v>
      </c>
      <c r="SRE74" s="21" t="s">
        <v>19</v>
      </c>
      <c r="SRF74" s="21" t="s">
        <v>19</v>
      </c>
      <c r="SRG74" s="21" t="s">
        <v>19</v>
      </c>
      <c r="SRH74" s="21" t="s">
        <v>19</v>
      </c>
      <c r="SRI74" s="21" t="s">
        <v>19</v>
      </c>
      <c r="SRJ74" s="21" t="s">
        <v>19</v>
      </c>
      <c r="SRK74" s="21" t="s">
        <v>19</v>
      </c>
      <c r="SRL74" s="21" t="s">
        <v>19</v>
      </c>
      <c r="SRM74" s="21" t="s">
        <v>19</v>
      </c>
      <c r="SRN74" s="21" t="s">
        <v>19</v>
      </c>
      <c r="SRO74" s="21" t="s">
        <v>19</v>
      </c>
      <c r="SRP74" s="21" t="s">
        <v>19</v>
      </c>
      <c r="SRQ74" s="21" t="s">
        <v>19</v>
      </c>
      <c r="SRR74" s="21" t="s">
        <v>19</v>
      </c>
      <c r="SRS74" s="21" t="s">
        <v>19</v>
      </c>
      <c r="SRT74" s="21" t="s">
        <v>19</v>
      </c>
      <c r="SRU74" s="21" t="s">
        <v>19</v>
      </c>
      <c r="SRV74" s="21" t="s">
        <v>19</v>
      </c>
      <c r="SRW74" s="21" t="s">
        <v>19</v>
      </c>
      <c r="SRX74" s="21" t="s">
        <v>19</v>
      </c>
      <c r="SRY74" s="21" t="s">
        <v>19</v>
      </c>
      <c r="SRZ74" s="21" t="s">
        <v>19</v>
      </c>
      <c r="SSA74" s="21" t="s">
        <v>19</v>
      </c>
      <c r="SSB74" s="21" t="s">
        <v>19</v>
      </c>
      <c r="SSC74" s="21" t="s">
        <v>19</v>
      </c>
      <c r="SSD74" s="21" t="s">
        <v>19</v>
      </c>
      <c r="SSE74" s="21" t="s">
        <v>19</v>
      </c>
      <c r="SSF74" s="21" t="s">
        <v>19</v>
      </c>
      <c r="SSG74" s="21" t="s">
        <v>19</v>
      </c>
      <c r="SSH74" s="21" t="s">
        <v>19</v>
      </c>
      <c r="SSI74" s="21" t="s">
        <v>19</v>
      </c>
      <c r="SSJ74" s="21" t="s">
        <v>19</v>
      </c>
      <c r="SSK74" s="21" t="s">
        <v>19</v>
      </c>
      <c r="SSL74" s="21" t="s">
        <v>19</v>
      </c>
      <c r="SSM74" s="21" t="s">
        <v>19</v>
      </c>
      <c r="SSN74" s="21" t="s">
        <v>19</v>
      </c>
      <c r="SSO74" s="21" t="s">
        <v>19</v>
      </c>
      <c r="SSP74" s="21" t="s">
        <v>19</v>
      </c>
      <c r="SSQ74" s="21" t="s">
        <v>19</v>
      </c>
      <c r="SSR74" s="21" t="s">
        <v>19</v>
      </c>
      <c r="SSS74" s="21" t="s">
        <v>19</v>
      </c>
      <c r="SST74" s="21" t="s">
        <v>19</v>
      </c>
      <c r="SSU74" s="21" t="s">
        <v>19</v>
      </c>
      <c r="SSV74" s="21" t="s">
        <v>19</v>
      </c>
      <c r="SSW74" s="21" t="s">
        <v>19</v>
      </c>
      <c r="SSX74" s="21" t="s">
        <v>19</v>
      </c>
      <c r="SSY74" s="21" t="s">
        <v>19</v>
      </c>
      <c r="SSZ74" s="21" t="s">
        <v>19</v>
      </c>
      <c r="STA74" s="21" t="s">
        <v>19</v>
      </c>
      <c r="STB74" s="21" t="s">
        <v>19</v>
      </c>
      <c r="STC74" s="21" t="s">
        <v>19</v>
      </c>
      <c r="STD74" s="21" t="s">
        <v>19</v>
      </c>
      <c r="STE74" s="21" t="s">
        <v>19</v>
      </c>
      <c r="STF74" s="21" t="s">
        <v>19</v>
      </c>
      <c r="STG74" s="21" t="s">
        <v>19</v>
      </c>
      <c r="STH74" s="21" t="s">
        <v>19</v>
      </c>
      <c r="STI74" s="21" t="s">
        <v>19</v>
      </c>
      <c r="STJ74" s="21" t="s">
        <v>19</v>
      </c>
      <c r="STK74" s="21" t="s">
        <v>19</v>
      </c>
      <c r="STL74" s="21" t="s">
        <v>19</v>
      </c>
      <c r="STM74" s="21" t="s">
        <v>19</v>
      </c>
      <c r="STN74" s="21" t="s">
        <v>19</v>
      </c>
      <c r="STO74" s="21" t="s">
        <v>19</v>
      </c>
      <c r="STP74" s="21" t="s">
        <v>19</v>
      </c>
      <c r="STQ74" s="21" t="s">
        <v>19</v>
      </c>
      <c r="STR74" s="21" t="s">
        <v>19</v>
      </c>
      <c r="STS74" s="21" t="s">
        <v>19</v>
      </c>
      <c r="STT74" s="21" t="s">
        <v>19</v>
      </c>
      <c r="STU74" s="21" t="s">
        <v>19</v>
      </c>
      <c r="STV74" s="21" t="s">
        <v>19</v>
      </c>
      <c r="STW74" s="21" t="s">
        <v>19</v>
      </c>
      <c r="STX74" s="21" t="s">
        <v>19</v>
      </c>
      <c r="STY74" s="21" t="s">
        <v>19</v>
      </c>
      <c r="STZ74" s="21" t="s">
        <v>19</v>
      </c>
      <c r="SUA74" s="21" t="s">
        <v>19</v>
      </c>
      <c r="SUB74" s="21" t="s">
        <v>19</v>
      </c>
      <c r="SUC74" s="21" t="s">
        <v>19</v>
      </c>
      <c r="SUD74" s="21" t="s">
        <v>19</v>
      </c>
      <c r="SUE74" s="21" t="s">
        <v>19</v>
      </c>
      <c r="SUF74" s="21" t="s">
        <v>19</v>
      </c>
      <c r="SUG74" s="21" t="s">
        <v>19</v>
      </c>
      <c r="SUH74" s="21" t="s">
        <v>19</v>
      </c>
      <c r="SUI74" s="21" t="s">
        <v>19</v>
      </c>
      <c r="SUJ74" s="21" t="s">
        <v>19</v>
      </c>
      <c r="SUK74" s="21" t="s">
        <v>19</v>
      </c>
      <c r="SUL74" s="21" t="s">
        <v>19</v>
      </c>
      <c r="SUM74" s="21" t="s">
        <v>19</v>
      </c>
      <c r="SUN74" s="21" t="s">
        <v>19</v>
      </c>
      <c r="SUO74" s="21" t="s">
        <v>19</v>
      </c>
      <c r="SUP74" s="21" t="s">
        <v>19</v>
      </c>
      <c r="SUQ74" s="21" t="s">
        <v>19</v>
      </c>
      <c r="SUR74" s="21" t="s">
        <v>19</v>
      </c>
      <c r="SUS74" s="21" t="s">
        <v>19</v>
      </c>
      <c r="SUT74" s="21" t="s">
        <v>19</v>
      </c>
      <c r="SUU74" s="21" t="s">
        <v>19</v>
      </c>
      <c r="SUV74" s="21" t="s">
        <v>19</v>
      </c>
      <c r="SUW74" s="21" t="s">
        <v>19</v>
      </c>
      <c r="SUX74" s="21" t="s">
        <v>19</v>
      </c>
      <c r="SUY74" s="21" t="s">
        <v>19</v>
      </c>
      <c r="SUZ74" s="21" t="s">
        <v>19</v>
      </c>
      <c r="SVA74" s="21" t="s">
        <v>19</v>
      </c>
      <c r="SVB74" s="21" t="s">
        <v>19</v>
      </c>
      <c r="SVC74" s="21" t="s">
        <v>19</v>
      </c>
      <c r="SVD74" s="21" t="s">
        <v>19</v>
      </c>
      <c r="SVE74" s="21" t="s">
        <v>19</v>
      </c>
      <c r="SVF74" s="21" t="s">
        <v>19</v>
      </c>
      <c r="SVG74" s="21" t="s">
        <v>19</v>
      </c>
      <c r="SVH74" s="21" t="s">
        <v>19</v>
      </c>
      <c r="SVI74" s="21" t="s">
        <v>19</v>
      </c>
      <c r="SVJ74" s="21" t="s">
        <v>19</v>
      </c>
      <c r="SVK74" s="21" t="s">
        <v>19</v>
      </c>
      <c r="SVL74" s="21" t="s">
        <v>19</v>
      </c>
      <c r="SVM74" s="21" t="s">
        <v>19</v>
      </c>
      <c r="SVN74" s="21" t="s">
        <v>19</v>
      </c>
      <c r="SVO74" s="21" t="s">
        <v>19</v>
      </c>
      <c r="SVP74" s="21" t="s">
        <v>19</v>
      </c>
      <c r="SVQ74" s="21" t="s">
        <v>19</v>
      </c>
      <c r="SVR74" s="21" t="s">
        <v>19</v>
      </c>
      <c r="SVS74" s="21" t="s">
        <v>19</v>
      </c>
      <c r="SVT74" s="21" t="s">
        <v>19</v>
      </c>
      <c r="SVU74" s="21" t="s">
        <v>19</v>
      </c>
      <c r="SVV74" s="21" t="s">
        <v>19</v>
      </c>
      <c r="SVW74" s="21" t="s">
        <v>19</v>
      </c>
      <c r="SVX74" s="21" t="s">
        <v>19</v>
      </c>
      <c r="SVY74" s="21" t="s">
        <v>19</v>
      </c>
      <c r="SVZ74" s="21" t="s">
        <v>19</v>
      </c>
      <c r="SWA74" s="21" t="s">
        <v>19</v>
      </c>
      <c r="SWB74" s="21" t="s">
        <v>19</v>
      </c>
      <c r="SWC74" s="21" t="s">
        <v>19</v>
      </c>
      <c r="SWD74" s="21" t="s">
        <v>19</v>
      </c>
      <c r="SWE74" s="21" t="s">
        <v>19</v>
      </c>
      <c r="SWF74" s="21" t="s">
        <v>19</v>
      </c>
      <c r="SWG74" s="21" t="s">
        <v>19</v>
      </c>
      <c r="SWH74" s="21" t="s">
        <v>19</v>
      </c>
      <c r="SWI74" s="21" t="s">
        <v>19</v>
      </c>
      <c r="SWJ74" s="21" t="s">
        <v>19</v>
      </c>
      <c r="SWK74" s="21" t="s">
        <v>19</v>
      </c>
      <c r="SWL74" s="21" t="s">
        <v>19</v>
      </c>
      <c r="SWM74" s="21" t="s">
        <v>19</v>
      </c>
      <c r="SWN74" s="21" t="s">
        <v>19</v>
      </c>
      <c r="SWO74" s="21" t="s">
        <v>19</v>
      </c>
      <c r="SWP74" s="21" t="s">
        <v>19</v>
      </c>
      <c r="SWQ74" s="21" t="s">
        <v>19</v>
      </c>
      <c r="SWR74" s="21" t="s">
        <v>19</v>
      </c>
      <c r="SWS74" s="21" t="s">
        <v>19</v>
      </c>
      <c r="SWT74" s="21" t="s">
        <v>19</v>
      </c>
      <c r="SWU74" s="21" t="s">
        <v>19</v>
      </c>
      <c r="SWV74" s="21" t="s">
        <v>19</v>
      </c>
      <c r="SWW74" s="21" t="s">
        <v>19</v>
      </c>
      <c r="SWX74" s="21" t="s">
        <v>19</v>
      </c>
      <c r="SWY74" s="21" t="s">
        <v>19</v>
      </c>
      <c r="SWZ74" s="21" t="s">
        <v>19</v>
      </c>
      <c r="SXA74" s="21" t="s">
        <v>19</v>
      </c>
      <c r="SXB74" s="21" t="s">
        <v>19</v>
      </c>
      <c r="SXC74" s="21" t="s">
        <v>19</v>
      </c>
      <c r="SXD74" s="21" t="s">
        <v>19</v>
      </c>
      <c r="SXE74" s="21" t="s">
        <v>19</v>
      </c>
      <c r="SXF74" s="21" t="s">
        <v>19</v>
      </c>
      <c r="SXG74" s="21" t="s">
        <v>19</v>
      </c>
      <c r="SXH74" s="21" t="s">
        <v>19</v>
      </c>
      <c r="SXI74" s="21" t="s">
        <v>19</v>
      </c>
      <c r="SXJ74" s="21" t="s">
        <v>19</v>
      </c>
      <c r="SXK74" s="21" t="s">
        <v>19</v>
      </c>
      <c r="SXL74" s="21" t="s">
        <v>19</v>
      </c>
      <c r="SXM74" s="21" t="s">
        <v>19</v>
      </c>
      <c r="SXN74" s="21" t="s">
        <v>19</v>
      </c>
      <c r="SXO74" s="21" t="s">
        <v>19</v>
      </c>
      <c r="SXP74" s="21" t="s">
        <v>19</v>
      </c>
      <c r="SXQ74" s="21" t="s">
        <v>19</v>
      </c>
      <c r="SXR74" s="21" t="s">
        <v>19</v>
      </c>
      <c r="SXS74" s="21" t="s">
        <v>19</v>
      </c>
      <c r="SXT74" s="21" t="s">
        <v>19</v>
      </c>
      <c r="SXU74" s="21" t="s">
        <v>19</v>
      </c>
      <c r="SXV74" s="21" t="s">
        <v>19</v>
      </c>
      <c r="SXW74" s="21" t="s">
        <v>19</v>
      </c>
      <c r="SXX74" s="21" t="s">
        <v>19</v>
      </c>
      <c r="SXY74" s="21" t="s">
        <v>19</v>
      </c>
      <c r="SXZ74" s="21" t="s">
        <v>19</v>
      </c>
      <c r="SYA74" s="21" t="s">
        <v>19</v>
      </c>
      <c r="SYB74" s="21" t="s">
        <v>19</v>
      </c>
      <c r="SYC74" s="21" t="s">
        <v>19</v>
      </c>
      <c r="SYD74" s="21" t="s">
        <v>19</v>
      </c>
      <c r="SYE74" s="21" t="s">
        <v>19</v>
      </c>
      <c r="SYF74" s="21" t="s">
        <v>19</v>
      </c>
      <c r="SYG74" s="21" t="s">
        <v>19</v>
      </c>
      <c r="SYH74" s="21" t="s">
        <v>19</v>
      </c>
      <c r="SYI74" s="21" t="s">
        <v>19</v>
      </c>
      <c r="SYJ74" s="21" t="s">
        <v>19</v>
      </c>
      <c r="SYK74" s="21" t="s">
        <v>19</v>
      </c>
      <c r="SYL74" s="21" t="s">
        <v>19</v>
      </c>
      <c r="SYM74" s="21" t="s">
        <v>19</v>
      </c>
      <c r="SYN74" s="21" t="s">
        <v>19</v>
      </c>
      <c r="SYO74" s="21" t="s">
        <v>19</v>
      </c>
      <c r="SYP74" s="21" t="s">
        <v>19</v>
      </c>
      <c r="SYQ74" s="21" t="s">
        <v>19</v>
      </c>
      <c r="SYR74" s="21" t="s">
        <v>19</v>
      </c>
      <c r="SYS74" s="21" t="s">
        <v>19</v>
      </c>
      <c r="SYT74" s="21" t="s">
        <v>19</v>
      </c>
      <c r="SYU74" s="21" t="s">
        <v>19</v>
      </c>
      <c r="SYV74" s="21" t="s">
        <v>19</v>
      </c>
      <c r="SYW74" s="21" t="s">
        <v>19</v>
      </c>
      <c r="SYX74" s="21" t="s">
        <v>19</v>
      </c>
      <c r="SYY74" s="21" t="s">
        <v>19</v>
      </c>
      <c r="SYZ74" s="21" t="s">
        <v>19</v>
      </c>
      <c r="SZA74" s="21" t="s">
        <v>19</v>
      </c>
      <c r="SZB74" s="21" t="s">
        <v>19</v>
      </c>
      <c r="SZC74" s="21" t="s">
        <v>19</v>
      </c>
      <c r="SZD74" s="21" t="s">
        <v>19</v>
      </c>
      <c r="SZE74" s="21" t="s">
        <v>19</v>
      </c>
      <c r="SZF74" s="21" t="s">
        <v>19</v>
      </c>
      <c r="SZG74" s="21" t="s">
        <v>19</v>
      </c>
      <c r="SZH74" s="21" t="s">
        <v>19</v>
      </c>
      <c r="SZI74" s="21" t="s">
        <v>19</v>
      </c>
      <c r="SZJ74" s="21" t="s">
        <v>19</v>
      </c>
      <c r="SZK74" s="21" t="s">
        <v>19</v>
      </c>
      <c r="SZL74" s="21" t="s">
        <v>19</v>
      </c>
      <c r="SZM74" s="21" t="s">
        <v>19</v>
      </c>
      <c r="SZN74" s="21" t="s">
        <v>19</v>
      </c>
      <c r="SZO74" s="21" t="s">
        <v>19</v>
      </c>
      <c r="SZP74" s="21" t="s">
        <v>19</v>
      </c>
      <c r="SZQ74" s="21" t="s">
        <v>19</v>
      </c>
      <c r="SZR74" s="21" t="s">
        <v>19</v>
      </c>
      <c r="SZS74" s="21" t="s">
        <v>19</v>
      </c>
      <c r="SZT74" s="21" t="s">
        <v>19</v>
      </c>
      <c r="SZU74" s="21" t="s">
        <v>19</v>
      </c>
      <c r="SZV74" s="21" t="s">
        <v>19</v>
      </c>
      <c r="SZW74" s="21" t="s">
        <v>19</v>
      </c>
      <c r="SZX74" s="21" t="s">
        <v>19</v>
      </c>
      <c r="SZY74" s="21" t="s">
        <v>19</v>
      </c>
      <c r="SZZ74" s="21" t="s">
        <v>19</v>
      </c>
      <c r="TAA74" s="21" t="s">
        <v>19</v>
      </c>
      <c r="TAB74" s="21" t="s">
        <v>19</v>
      </c>
      <c r="TAC74" s="21" t="s">
        <v>19</v>
      </c>
      <c r="TAD74" s="21" t="s">
        <v>19</v>
      </c>
      <c r="TAE74" s="21" t="s">
        <v>19</v>
      </c>
      <c r="TAF74" s="21" t="s">
        <v>19</v>
      </c>
      <c r="TAG74" s="21" t="s">
        <v>19</v>
      </c>
      <c r="TAH74" s="21" t="s">
        <v>19</v>
      </c>
      <c r="TAI74" s="21" t="s">
        <v>19</v>
      </c>
      <c r="TAJ74" s="21" t="s">
        <v>19</v>
      </c>
      <c r="TAK74" s="21" t="s">
        <v>19</v>
      </c>
      <c r="TAL74" s="21" t="s">
        <v>19</v>
      </c>
      <c r="TAM74" s="21" t="s">
        <v>19</v>
      </c>
      <c r="TAN74" s="21" t="s">
        <v>19</v>
      </c>
      <c r="TAO74" s="21" t="s">
        <v>19</v>
      </c>
      <c r="TAP74" s="21" t="s">
        <v>19</v>
      </c>
      <c r="TAQ74" s="21" t="s">
        <v>19</v>
      </c>
      <c r="TAR74" s="21" t="s">
        <v>19</v>
      </c>
      <c r="TAS74" s="21" t="s">
        <v>19</v>
      </c>
      <c r="TAT74" s="21" t="s">
        <v>19</v>
      </c>
      <c r="TAU74" s="21" t="s">
        <v>19</v>
      </c>
      <c r="TAV74" s="21" t="s">
        <v>19</v>
      </c>
      <c r="TAW74" s="21" t="s">
        <v>19</v>
      </c>
      <c r="TAX74" s="21" t="s">
        <v>19</v>
      </c>
      <c r="TAY74" s="21" t="s">
        <v>19</v>
      </c>
      <c r="TAZ74" s="21" t="s">
        <v>19</v>
      </c>
      <c r="TBA74" s="21" t="s">
        <v>19</v>
      </c>
      <c r="TBB74" s="21" t="s">
        <v>19</v>
      </c>
      <c r="TBC74" s="21" t="s">
        <v>19</v>
      </c>
      <c r="TBD74" s="21" t="s">
        <v>19</v>
      </c>
      <c r="TBE74" s="21" t="s">
        <v>19</v>
      </c>
      <c r="TBF74" s="21" t="s">
        <v>19</v>
      </c>
      <c r="TBG74" s="21" t="s">
        <v>19</v>
      </c>
      <c r="TBH74" s="21" t="s">
        <v>19</v>
      </c>
      <c r="TBI74" s="21" t="s">
        <v>19</v>
      </c>
      <c r="TBJ74" s="21" t="s">
        <v>19</v>
      </c>
      <c r="TBK74" s="21" t="s">
        <v>19</v>
      </c>
      <c r="TBL74" s="21" t="s">
        <v>19</v>
      </c>
      <c r="TBM74" s="21" t="s">
        <v>19</v>
      </c>
      <c r="TBN74" s="21" t="s">
        <v>19</v>
      </c>
      <c r="TBO74" s="21" t="s">
        <v>19</v>
      </c>
      <c r="TBP74" s="21" t="s">
        <v>19</v>
      </c>
      <c r="TBQ74" s="21" t="s">
        <v>19</v>
      </c>
      <c r="TBR74" s="21" t="s">
        <v>19</v>
      </c>
      <c r="TBS74" s="21" t="s">
        <v>19</v>
      </c>
      <c r="TBT74" s="21" t="s">
        <v>19</v>
      </c>
      <c r="TBU74" s="21" t="s">
        <v>19</v>
      </c>
      <c r="TBV74" s="21" t="s">
        <v>19</v>
      </c>
      <c r="TBW74" s="21" t="s">
        <v>19</v>
      </c>
      <c r="TBX74" s="21" t="s">
        <v>19</v>
      </c>
      <c r="TBY74" s="21" t="s">
        <v>19</v>
      </c>
      <c r="TBZ74" s="21" t="s">
        <v>19</v>
      </c>
      <c r="TCA74" s="21" t="s">
        <v>19</v>
      </c>
      <c r="TCB74" s="21" t="s">
        <v>19</v>
      </c>
      <c r="TCC74" s="21" t="s">
        <v>19</v>
      </c>
      <c r="TCD74" s="21" t="s">
        <v>19</v>
      </c>
      <c r="TCE74" s="21" t="s">
        <v>19</v>
      </c>
      <c r="TCF74" s="21" t="s">
        <v>19</v>
      </c>
      <c r="TCG74" s="21" t="s">
        <v>19</v>
      </c>
      <c r="TCH74" s="21" t="s">
        <v>19</v>
      </c>
      <c r="TCI74" s="21" t="s">
        <v>19</v>
      </c>
      <c r="TCJ74" s="21" t="s">
        <v>19</v>
      </c>
      <c r="TCK74" s="21" t="s">
        <v>19</v>
      </c>
      <c r="TCL74" s="21" t="s">
        <v>19</v>
      </c>
      <c r="TCM74" s="21" t="s">
        <v>19</v>
      </c>
      <c r="TCN74" s="21" t="s">
        <v>19</v>
      </c>
      <c r="TCO74" s="21" t="s">
        <v>19</v>
      </c>
      <c r="TCP74" s="21" t="s">
        <v>19</v>
      </c>
      <c r="TCQ74" s="21" t="s">
        <v>19</v>
      </c>
      <c r="TCR74" s="21" t="s">
        <v>19</v>
      </c>
      <c r="TCS74" s="21" t="s">
        <v>19</v>
      </c>
      <c r="TCT74" s="21" t="s">
        <v>19</v>
      </c>
      <c r="TCU74" s="21" t="s">
        <v>19</v>
      </c>
      <c r="TCV74" s="21" t="s">
        <v>19</v>
      </c>
      <c r="TCW74" s="21" t="s">
        <v>19</v>
      </c>
      <c r="TCX74" s="21" t="s">
        <v>19</v>
      </c>
      <c r="TCY74" s="21" t="s">
        <v>19</v>
      </c>
      <c r="TCZ74" s="21" t="s">
        <v>19</v>
      </c>
      <c r="TDA74" s="21" t="s">
        <v>19</v>
      </c>
      <c r="TDB74" s="21" t="s">
        <v>19</v>
      </c>
      <c r="TDC74" s="21" t="s">
        <v>19</v>
      </c>
      <c r="TDD74" s="21" t="s">
        <v>19</v>
      </c>
      <c r="TDE74" s="21" t="s">
        <v>19</v>
      </c>
      <c r="TDF74" s="21" t="s">
        <v>19</v>
      </c>
      <c r="TDG74" s="21" t="s">
        <v>19</v>
      </c>
      <c r="TDH74" s="21" t="s">
        <v>19</v>
      </c>
      <c r="TDI74" s="21" t="s">
        <v>19</v>
      </c>
      <c r="TDJ74" s="21" t="s">
        <v>19</v>
      </c>
      <c r="TDK74" s="21" t="s">
        <v>19</v>
      </c>
      <c r="TDL74" s="21" t="s">
        <v>19</v>
      </c>
      <c r="TDM74" s="21" t="s">
        <v>19</v>
      </c>
      <c r="TDN74" s="21" t="s">
        <v>19</v>
      </c>
      <c r="TDO74" s="21" t="s">
        <v>19</v>
      </c>
      <c r="TDP74" s="21" t="s">
        <v>19</v>
      </c>
      <c r="TDQ74" s="21" t="s">
        <v>19</v>
      </c>
      <c r="TDR74" s="21" t="s">
        <v>19</v>
      </c>
      <c r="TDS74" s="21" t="s">
        <v>19</v>
      </c>
      <c r="TDT74" s="21" t="s">
        <v>19</v>
      </c>
      <c r="TDU74" s="21" t="s">
        <v>19</v>
      </c>
      <c r="TDV74" s="21" t="s">
        <v>19</v>
      </c>
      <c r="TDW74" s="21" t="s">
        <v>19</v>
      </c>
      <c r="TDX74" s="21" t="s">
        <v>19</v>
      </c>
      <c r="TDY74" s="21" t="s">
        <v>19</v>
      </c>
      <c r="TDZ74" s="21" t="s">
        <v>19</v>
      </c>
      <c r="TEA74" s="21" t="s">
        <v>19</v>
      </c>
      <c r="TEB74" s="21" t="s">
        <v>19</v>
      </c>
      <c r="TEC74" s="21" t="s">
        <v>19</v>
      </c>
      <c r="TED74" s="21" t="s">
        <v>19</v>
      </c>
      <c r="TEE74" s="21" t="s">
        <v>19</v>
      </c>
      <c r="TEF74" s="21" t="s">
        <v>19</v>
      </c>
      <c r="TEG74" s="21" t="s">
        <v>19</v>
      </c>
      <c r="TEH74" s="21" t="s">
        <v>19</v>
      </c>
      <c r="TEI74" s="21" t="s">
        <v>19</v>
      </c>
      <c r="TEJ74" s="21" t="s">
        <v>19</v>
      </c>
      <c r="TEK74" s="21" t="s">
        <v>19</v>
      </c>
      <c r="TEL74" s="21" t="s">
        <v>19</v>
      </c>
      <c r="TEM74" s="21" t="s">
        <v>19</v>
      </c>
      <c r="TEN74" s="21" t="s">
        <v>19</v>
      </c>
      <c r="TEO74" s="21" t="s">
        <v>19</v>
      </c>
      <c r="TEP74" s="21" t="s">
        <v>19</v>
      </c>
      <c r="TEQ74" s="21" t="s">
        <v>19</v>
      </c>
      <c r="TER74" s="21" t="s">
        <v>19</v>
      </c>
      <c r="TES74" s="21" t="s">
        <v>19</v>
      </c>
      <c r="TET74" s="21" t="s">
        <v>19</v>
      </c>
      <c r="TEU74" s="21" t="s">
        <v>19</v>
      </c>
      <c r="TEV74" s="21" t="s">
        <v>19</v>
      </c>
      <c r="TEW74" s="21" t="s">
        <v>19</v>
      </c>
      <c r="TEX74" s="21" t="s">
        <v>19</v>
      </c>
      <c r="TEY74" s="21" t="s">
        <v>19</v>
      </c>
      <c r="TEZ74" s="21" t="s">
        <v>19</v>
      </c>
      <c r="TFA74" s="21" t="s">
        <v>19</v>
      </c>
      <c r="TFB74" s="21" t="s">
        <v>19</v>
      </c>
      <c r="TFC74" s="21" t="s">
        <v>19</v>
      </c>
      <c r="TFD74" s="21" t="s">
        <v>19</v>
      </c>
      <c r="TFE74" s="21" t="s">
        <v>19</v>
      </c>
      <c r="TFF74" s="21" t="s">
        <v>19</v>
      </c>
      <c r="TFG74" s="21" t="s">
        <v>19</v>
      </c>
      <c r="TFH74" s="21" t="s">
        <v>19</v>
      </c>
      <c r="TFI74" s="21" t="s">
        <v>19</v>
      </c>
      <c r="TFJ74" s="21" t="s">
        <v>19</v>
      </c>
      <c r="TFK74" s="21" t="s">
        <v>19</v>
      </c>
      <c r="TFL74" s="21" t="s">
        <v>19</v>
      </c>
      <c r="TFM74" s="21" t="s">
        <v>19</v>
      </c>
      <c r="TFN74" s="21" t="s">
        <v>19</v>
      </c>
      <c r="TFO74" s="21" t="s">
        <v>19</v>
      </c>
      <c r="TFP74" s="21" t="s">
        <v>19</v>
      </c>
      <c r="TFQ74" s="21" t="s">
        <v>19</v>
      </c>
      <c r="TFR74" s="21" t="s">
        <v>19</v>
      </c>
      <c r="TFS74" s="21" t="s">
        <v>19</v>
      </c>
      <c r="TFT74" s="21" t="s">
        <v>19</v>
      </c>
      <c r="TFU74" s="21" t="s">
        <v>19</v>
      </c>
      <c r="TFV74" s="21" t="s">
        <v>19</v>
      </c>
      <c r="TFW74" s="21" t="s">
        <v>19</v>
      </c>
      <c r="TFX74" s="21" t="s">
        <v>19</v>
      </c>
      <c r="TFY74" s="21" t="s">
        <v>19</v>
      </c>
      <c r="TFZ74" s="21" t="s">
        <v>19</v>
      </c>
      <c r="TGA74" s="21" t="s">
        <v>19</v>
      </c>
      <c r="TGB74" s="21" t="s">
        <v>19</v>
      </c>
      <c r="TGC74" s="21" t="s">
        <v>19</v>
      </c>
      <c r="TGD74" s="21" t="s">
        <v>19</v>
      </c>
      <c r="TGE74" s="21" t="s">
        <v>19</v>
      </c>
      <c r="TGF74" s="21" t="s">
        <v>19</v>
      </c>
      <c r="TGG74" s="21" t="s">
        <v>19</v>
      </c>
      <c r="TGH74" s="21" t="s">
        <v>19</v>
      </c>
      <c r="TGI74" s="21" t="s">
        <v>19</v>
      </c>
      <c r="TGJ74" s="21" t="s">
        <v>19</v>
      </c>
      <c r="TGK74" s="21" t="s">
        <v>19</v>
      </c>
      <c r="TGL74" s="21" t="s">
        <v>19</v>
      </c>
      <c r="TGM74" s="21" t="s">
        <v>19</v>
      </c>
      <c r="TGN74" s="21" t="s">
        <v>19</v>
      </c>
      <c r="TGO74" s="21" t="s">
        <v>19</v>
      </c>
      <c r="TGP74" s="21" t="s">
        <v>19</v>
      </c>
      <c r="TGQ74" s="21" t="s">
        <v>19</v>
      </c>
      <c r="TGR74" s="21" t="s">
        <v>19</v>
      </c>
      <c r="TGS74" s="21" t="s">
        <v>19</v>
      </c>
      <c r="TGT74" s="21" t="s">
        <v>19</v>
      </c>
      <c r="TGU74" s="21" t="s">
        <v>19</v>
      </c>
      <c r="TGV74" s="21" t="s">
        <v>19</v>
      </c>
      <c r="TGW74" s="21" t="s">
        <v>19</v>
      </c>
      <c r="TGX74" s="21" t="s">
        <v>19</v>
      </c>
      <c r="TGY74" s="21" t="s">
        <v>19</v>
      </c>
      <c r="TGZ74" s="21" t="s">
        <v>19</v>
      </c>
      <c r="THA74" s="21" t="s">
        <v>19</v>
      </c>
      <c r="THB74" s="21" t="s">
        <v>19</v>
      </c>
      <c r="THC74" s="21" t="s">
        <v>19</v>
      </c>
      <c r="THD74" s="21" t="s">
        <v>19</v>
      </c>
      <c r="THE74" s="21" t="s">
        <v>19</v>
      </c>
      <c r="THF74" s="21" t="s">
        <v>19</v>
      </c>
      <c r="THG74" s="21" t="s">
        <v>19</v>
      </c>
      <c r="THH74" s="21" t="s">
        <v>19</v>
      </c>
      <c r="THI74" s="21" t="s">
        <v>19</v>
      </c>
      <c r="THJ74" s="21" t="s">
        <v>19</v>
      </c>
      <c r="THK74" s="21" t="s">
        <v>19</v>
      </c>
      <c r="THL74" s="21" t="s">
        <v>19</v>
      </c>
      <c r="THM74" s="21" t="s">
        <v>19</v>
      </c>
      <c r="THN74" s="21" t="s">
        <v>19</v>
      </c>
      <c r="THO74" s="21" t="s">
        <v>19</v>
      </c>
      <c r="THP74" s="21" t="s">
        <v>19</v>
      </c>
      <c r="THQ74" s="21" t="s">
        <v>19</v>
      </c>
      <c r="THR74" s="21" t="s">
        <v>19</v>
      </c>
      <c r="THS74" s="21" t="s">
        <v>19</v>
      </c>
      <c r="THT74" s="21" t="s">
        <v>19</v>
      </c>
      <c r="THU74" s="21" t="s">
        <v>19</v>
      </c>
      <c r="THV74" s="21" t="s">
        <v>19</v>
      </c>
      <c r="THW74" s="21" t="s">
        <v>19</v>
      </c>
      <c r="THX74" s="21" t="s">
        <v>19</v>
      </c>
      <c r="THY74" s="21" t="s">
        <v>19</v>
      </c>
      <c r="THZ74" s="21" t="s">
        <v>19</v>
      </c>
      <c r="TIA74" s="21" t="s">
        <v>19</v>
      </c>
      <c r="TIB74" s="21" t="s">
        <v>19</v>
      </c>
      <c r="TIC74" s="21" t="s">
        <v>19</v>
      </c>
      <c r="TID74" s="21" t="s">
        <v>19</v>
      </c>
      <c r="TIE74" s="21" t="s">
        <v>19</v>
      </c>
      <c r="TIF74" s="21" t="s">
        <v>19</v>
      </c>
      <c r="TIG74" s="21" t="s">
        <v>19</v>
      </c>
      <c r="TIH74" s="21" t="s">
        <v>19</v>
      </c>
      <c r="TII74" s="21" t="s">
        <v>19</v>
      </c>
      <c r="TIJ74" s="21" t="s">
        <v>19</v>
      </c>
      <c r="TIK74" s="21" t="s">
        <v>19</v>
      </c>
      <c r="TIL74" s="21" t="s">
        <v>19</v>
      </c>
      <c r="TIM74" s="21" t="s">
        <v>19</v>
      </c>
      <c r="TIN74" s="21" t="s">
        <v>19</v>
      </c>
      <c r="TIO74" s="21" t="s">
        <v>19</v>
      </c>
      <c r="TIP74" s="21" t="s">
        <v>19</v>
      </c>
      <c r="TIQ74" s="21" t="s">
        <v>19</v>
      </c>
      <c r="TIR74" s="21" t="s">
        <v>19</v>
      </c>
      <c r="TIS74" s="21" t="s">
        <v>19</v>
      </c>
      <c r="TIT74" s="21" t="s">
        <v>19</v>
      </c>
      <c r="TIU74" s="21" t="s">
        <v>19</v>
      </c>
      <c r="TIV74" s="21" t="s">
        <v>19</v>
      </c>
      <c r="TIW74" s="21" t="s">
        <v>19</v>
      </c>
      <c r="TIX74" s="21" t="s">
        <v>19</v>
      </c>
      <c r="TIY74" s="21" t="s">
        <v>19</v>
      </c>
      <c r="TIZ74" s="21" t="s">
        <v>19</v>
      </c>
      <c r="TJA74" s="21" t="s">
        <v>19</v>
      </c>
      <c r="TJB74" s="21" t="s">
        <v>19</v>
      </c>
      <c r="TJC74" s="21" t="s">
        <v>19</v>
      </c>
      <c r="TJD74" s="21" t="s">
        <v>19</v>
      </c>
      <c r="TJE74" s="21" t="s">
        <v>19</v>
      </c>
      <c r="TJF74" s="21" t="s">
        <v>19</v>
      </c>
      <c r="TJG74" s="21" t="s">
        <v>19</v>
      </c>
      <c r="TJH74" s="21" t="s">
        <v>19</v>
      </c>
      <c r="TJI74" s="21" t="s">
        <v>19</v>
      </c>
      <c r="TJJ74" s="21" t="s">
        <v>19</v>
      </c>
      <c r="TJK74" s="21" t="s">
        <v>19</v>
      </c>
      <c r="TJL74" s="21" t="s">
        <v>19</v>
      </c>
      <c r="TJM74" s="21" t="s">
        <v>19</v>
      </c>
      <c r="TJN74" s="21" t="s">
        <v>19</v>
      </c>
      <c r="TJO74" s="21" t="s">
        <v>19</v>
      </c>
      <c r="TJP74" s="21" t="s">
        <v>19</v>
      </c>
      <c r="TJQ74" s="21" t="s">
        <v>19</v>
      </c>
      <c r="TJR74" s="21" t="s">
        <v>19</v>
      </c>
      <c r="TJS74" s="21" t="s">
        <v>19</v>
      </c>
      <c r="TJT74" s="21" t="s">
        <v>19</v>
      </c>
      <c r="TJU74" s="21" t="s">
        <v>19</v>
      </c>
      <c r="TJV74" s="21" t="s">
        <v>19</v>
      </c>
      <c r="TJW74" s="21" t="s">
        <v>19</v>
      </c>
      <c r="TJX74" s="21" t="s">
        <v>19</v>
      </c>
      <c r="TJY74" s="21" t="s">
        <v>19</v>
      </c>
      <c r="TJZ74" s="21" t="s">
        <v>19</v>
      </c>
      <c r="TKA74" s="21" t="s">
        <v>19</v>
      </c>
      <c r="TKB74" s="21" t="s">
        <v>19</v>
      </c>
      <c r="TKC74" s="21" t="s">
        <v>19</v>
      </c>
      <c r="TKD74" s="21" t="s">
        <v>19</v>
      </c>
      <c r="TKE74" s="21" t="s">
        <v>19</v>
      </c>
      <c r="TKF74" s="21" t="s">
        <v>19</v>
      </c>
      <c r="TKG74" s="21" t="s">
        <v>19</v>
      </c>
      <c r="TKH74" s="21" t="s">
        <v>19</v>
      </c>
      <c r="TKI74" s="21" t="s">
        <v>19</v>
      </c>
      <c r="TKJ74" s="21" t="s">
        <v>19</v>
      </c>
      <c r="TKK74" s="21" t="s">
        <v>19</v>
      </c>
      <c r="TKL74" s="21" t="s">
        <v>19</v>
      </c>
      <c r="TKM74" s="21" t="s">
        <v>19</v>
      </c>
      <c r="TKN74" s="21" t="s">
        <v>19</v>
      </c>
      <c r="TKO74" s="21" t="s">
        <v>19</v>
      </c>
      <c r="TKP74" s="21" t="s">
        <v>19</v>
      </c>
      <c r="TKQ74" s="21" t="s">
        <v>19</v>
      </c>
      <c r="TKR74" s="21" t="s">
        <v>19</v>
      </c>
      <c r="TKS74" s="21" t="s">
        <v>19</v>
      </c>
      <c r="TKT74" s="21" t="s">
        <v>19</v>
      </c>
      <c r="TKU74" s="21" t="s">
        <v>19</v>
      </c>
      <c r="TKV74" s="21" t="s">
        <v>19</v>
      </c>
      <c r="TKW74" s="21" t="s">
        <v>19</v>
      </c>
      <c r="TKX74" s="21" t="s">
        <v>19</v>
      </c>
      <c r="TKY74" s="21" t="s">
        <v>19</v>
      </c>
      <c r="TKZ74" s="21" t="s">
        <v>19</v>
      </c>
      <c r="TLA74" s="21" t="s">
        <v>19</v>
      </c>
      <c r="TLB74" s="21" t="s">
        <v>19</v>
      </c>
      <c r="TLC74" s="21" t="s">
        <v>19</v>
      </c>
      <c r="TLD74" s="21" t="s">
        <v>19</v>
      </c>
      <c r="TLE74" s="21" t="s">
        <v>19</v>
      </c>
      <c r="TLF74" s="21" t="s">
        <v>19</v>
      </c>
      <c r="TLG74" s="21" t="s">
        <v>19</v>
      </c>
      <c r="TLH74" s="21" t="s">
        <v>19</v>
      </c>
      <c r="TLI74" s="21" t="s">
        <v>19</v>
      </c>
      <c r="TLJ74" s="21" t="s">
        <v>19</v>
      </c>
      <c r="TLK74" s="21" t="s">
        <v>19</v>
      </c>
      <c r="TLL74" s="21" t="s">
        <v>19</v>
      </c>
      <c r="TLM74" s="21" t="s">
        <v>19</v>
      </c>
      <c r="TLN74" s="21" t="s">
        <v>19</v>
      </c>
      <c r="TLO74" s="21" t="s">
        <v>19</v>
      </c>
      <c r="TLP74" s="21" t="s">
        <v>19</v>
      </c>
      <c r="TLQ74" s="21" t="s">
        <v>19</v>
      </c>
      <c r="TLR74" s="21" t="s">
        <v>19</v>
      </c>
      <c r="TLS74" s="21" t="s">
        <v>19</v>
      </c>
      <c r="TLT74" s="21" t="s">
        <v>19</v>
      </c>
      <c r="TLU74" s="21" t="s">
        <v>19</v>
      </c>
      <c r="TLV74" s="21" t="s">
        <v>19</v>
      </c>
      <c r="TLW74" s="21" t="s">
        <v>19</v>
      </c>
      <c r="TLX74" s="21" t="s">
        <v>19</v>
      </c>
      <c r="TLY74" s="21" t="s">
        <v>19</v>
      </c>
      <c r="TLZ74" s="21" t="s">
        <v>19</v>
      </c>
      <c r="TMA74" s="21" t="s">
        <v>19</v>
      </c>
      <c r="TMB74" s="21" t="s">
        <v>19</v>
      </c>
      <c r="TMC74" s="21" t="s">
        <v>19</v>
      </c>
      <c r="TMD74" s="21" t="s">
        <v>19</v>
      </c>
      <c r="TME74" s="21" t="s">
        <v>19</v>
      </c>
      <c r="TMF74" s="21" t="s">
        <v>19</v>
      </c>
      <c r="TMG74" s="21" t="s">
        <v>19</v>
      </c>
      <c r="TMH74" s="21" t="s">
        <v>19</v>
      </c>
      <c r="TMI74" s="21" t="s">
        <v>19</v>
      </c>
      <c r="TMJ74" s="21" t="s">
        <v>19</v>
      </c>
      <c r="TMK74" s="21" t="s">
        <v>19</v>
      </c>
      <c r="TML74" s="21" t="s">
        <v>19</v>
      </c>
      <c r="TMM74" s="21" t="s">
        <v>19</v>
      </c>
      <c r="TMN74" s="21" t="s">
        <v>19</v>
      </c>
      <c r="TMO74" s="21" t="s">
        <v>19</v>
      </c>
      <c r="TMP74" s="21" t="s">
        <v>19</v>
      </c>
      <c r="TMQ74" s="21" t="s">
        <v>19</v>
      </c>
      <c r="TMR74" s="21" t="s">
        <v>19</v>
      </c>
      <c r="TMS74" s="21" t="s">
        <v>19</v>
      </c>
      <c r="TMT74" s="21" t="s">
        <v>19</v>
      </c>
      <c r="TMU74" s="21" t="s">
        <v>19</v>
      </c>
      <c r="TMV74" s="21" t="s">
        <v>19</v>
      </c>
      <c r="TMW74" s="21" t="s">
        <v>19</v>
      </c>
      <c r="TMX74" s="21" t="s">
        <v>19</v>
      </c>
      <c r="TMY74" s="21" t="s">
        <v>19</v>
      </c>
      <c r="TMZ74" s="21" t="s">
        <v>19</v>
      </c>
      <c r="TNA74" s="21" t="s">
        <v>19</v>
      </c>
      <c r="TNB74" s="21" t="s">
        <v>19</v>
      </c>
      <c r="TNC74" s="21" t="s">
        <v>19</v>
      </c>
      <c r="TND74" s="21" t="s">
        <v>19</v>
      </c>
      <c r="TNE74" s="21" t="s">
        <v>19</v>
      </c>
      <c r="TNF74" s="21" t="s">
        <v>19</v>
      </c>
      <c r="TNG74" s="21" t="s">
        <v>19</v>
      </c>
      <c r="TNH74" s="21" t="s">
        <v>19</v>
      </c>
      <c r="TNI74" s="21" t="s">
        <v>19</v>
      </c>
      <c r="TNJ74" s="21" t="s">
        <v>19</v>
      </c>
      <c r="TNK74" s="21" t="s">
        <v>19</v>
      </c>
      <c r="TNL74" s="21" t="s">
        <v>19</v>
      </c>
      <c r="TNM74" s="21" t="s">
        <v>19</v>
      </c>
      <c r="TNN74" s="21" t="s">
        <v>19</v>
      </c>
      <c r="TNO74" s="21" t="s">
        <v>19</v>
      </c>
      <c r="TNP74" s="21" t="s">
        <v>19</v>
      </c>
      <c r="TNQ74" s="21" t="s">
        <v>19</v>
      </c>
      <c r="TNR74" s="21" t="s">
        <v>19</v>
      </c>
      <c r="TNS74" s="21" t="s">
        <v>19</v>
      </c>
      <c r="TNT74" s="21" t="s">
        <v>19</v>
      </c>
      <c r="TNU74" s="21" t="s">
        <v>19</v>
      </c>
      <c r="TNV74" s="21" t="s">
        <v>19</v>
      </c>
      <c r="TNW74" s="21" t="s">
        <v>19</v>
      </c>
      <c r="TNX74" s="21" t="s">
        <v>19</v>
      </c>
      <c r="TNY74" s="21" t="s">
        <v>19</v>
      </c>
      <c r="TNZ74" s="21" t="s">
        <v>19</v>
      </c>
      <c r="TOA74" s="21" t="s">
        <v>19</v>
      </c>
      <c r="TOB74" s="21" t="s">
        <v>19</v>
      </c>
      <c r="TOC74" s="21" t="s">
        <v>19</v>
      </c>
      <c r="TOD74" s="21" t="s">
        <v>19</v>
      </c>
      <c r="TOE74" s="21" t="s">
        <v>19</v>
      </c>
      <c r="TOF74" s="21" t="s">
        <v>19</v>
      </c>
      <c r="TOG74" s="21" t="s">
        <v>19</v>
      </c>
      <c r="TOH74" s="21" t="s">
        <v>19</v>
      </c>
      <c r="TOI74" s="21" t="s">
        <v>19</v>
      </c>
      <c r="TOJ74" s="21" t="s">
        <v>19</v>
      </c>
      <c r="TOK74" s="21" t="s">
        <v>19</v>
      </c>
      <c r="TOL74" s="21" t="s">
        <v>19</v>
      </c>
      <c r="TOM74" s="21" t="s">
        <v>19</v>
      </c>
      <c r="TON74" s="21" t="s">
        <v>19</v>
      </c>
      <c r="TOO74" s="21" t="s">
        <v>19</v>
      </c>
      <c r="TOP74" s="21" t="s">
        <v>19</v>
      </c>
      <c r="TOQ74" s="21" t="s">
        <v>19</v>
      </c>
      <c r="TOR74" s="21" t="s">
        <v>19</v>
      </c>
      <c r="TOS74" s="21" t="s">
        <v>19</v>
      </c>
      <c r="TOT74" s="21" t="s">
        <v>19</v>
      </c>
      <c r="TOU74" s="21" t="s">
        <v>19</v>
      </c>
      <c r="TOV74" s="21" t="s">
        <v>19</v>
      </c>
      <c r="TOW74" s="21" t="s">
        <v>19</v>
      </c>
      <c r="TOX74" s="21" t="s">
        <v>19</v>
      </c>
      <c r="TOY74" s="21" t="s">
        <v>19</v>
      </c>
      <c r="TOZ74" s="21" t="s">
        <v>19</v>
      </c>
      <c r="TPA74" s="21" t="s">
        <v>19</v>
      </c>
      <c r="TPB74" s="21" t="s">
        <v>19</v>
      </c>
      <c r="TPC74" s="21" t="s">
        <v>19</v>
      </c>
      <c r="TPD74" s="21" t="s">
        <v>19</v>
      </c>
      <c r="TPE74" s="21" t="s">
        <v>19</v>
      </c>
      <c r="TPF74" s="21" t="s">
        <v>19</v>
      </c>
      <c r="TPG74" s="21" t="s">
        <v>19</v>
      </c>
      <c r="TPH74" s="21" t="s">
        <v>19</v>
      </c>
      <c r="TPI74" s="21" t="s">
        <v>19</v>
      </c>
      <c r="TPJ74" s="21" t="s">
        <v>19</v>
      </c>
      <c r="TPK74" s="21" t="s">
        <v>19</v>
      </c>
      <c r="TPL74" s="21" t="s">
        <v>19</v>
      </c>
      <c r="TPM74" s="21" t="s">
        <v>19</v>
      </c>
      <c r="TPN74" s="21" t="s">
        <v>19</v>
      </c>
      <c r="TPO74" s="21" t="s">
        <v>19</v>
      </c>
      <c r="TPP74" s="21" t="s">
        <v>19</v>
      </c>
      <c r="TPQ74" s="21" t="s">
        <v>19</v>
      </c>
      <c r="TPR74" s="21" t="s">
        <v>19</v>
      </c>
      <c r="TPS74" s="21" t="s">
        <v>19</v>
      </c>
      <c r="TPT74" s="21" t="s">
        <v>19</v>
      </c>
      <c r="TPU74" s="21" t="s">
        <v>19</v>
      </c>
      <c r="TPV74" s="21" t="s">
        <v>19</v>
      </c>
      <c r="TPW74" s="21" t="s">
        <v>19</v>
      </c>
      <c r="TPX74" s="21" t="s">
        <v>19</v>
      </c>
      <c r="TPY74" s="21" t="s">
        <v>19</v>
      </c>
      <c r="TPZ74" s="21" t="s">
        <v>19</v>
      </c>
      <c r="TQA74" s="21" t="s">
        <v>19</v>
      </c>
      <c r="TQB74" s="21" t="s">
        <v>19</v>
      </c>
      <c r="TQC74" s="21" t="s">
        <v>19</v>
      </c>
      <c r="TQD74" s="21" t="s">
        <v>19</v>
      </c>
      <c r="TQE74" s="21" t="s">
        <v>19</v>
      </c>
      <c r="TQF74" s="21" t="s">
        <v>19</v>
      </c>
      <c r="TQG74" s="21" t="s">
        <v>19</v>
      </c>
      <c r="TQH74" s="21" t="s">
        <v>19</v>
      </c>
      <c r="TQI74" s="21" t="s">
        <v>19</v>
      </c>
      <c r="TQJ74" s="21" t="s">
        <v>19</v>
      </c>
      <c r="TQK74" s="21" t="s">
        <v>19</v>
      </c>
      <c r="TQL74" s="21" t="s">
        <v>19</v>
      </c>
      <c r="TQM74" s="21" t="s">
        <v>19</v>
      </c>
      <c r="TQN74" s="21" t="s">
        <v>19</v>
      </c>
      <c r="TQO74" s="21" t="s">
        <v>19</v>
      </c>
      <c r="TQP74" s="21" t="s">
        <v>19</v>
      </c>
      <c r="TQQ74" s="21" t="s">
        <v>19</v>
      </c>
      <c r="TQR74" s="21" t="s">
        <v>19</v>
      </c>
      <c r="TQS74" s="21" t="s">
        <v>19</v>
      </c>
      <c r="TQT74" s="21" t="s">
        <v>19</v>
      </c>
      <c r="TQU74" s="21" t="s">
        <v>19</v>
      </c>
      <c r="TQV74" s="21" t="s">
        <v>19</v>
      </c>
      <c r="TQW74" s="21" t="s">
        <v>19</v>
      </c>
      <c r="TQX74" s="21" t="s">
        <v>19</v>
      </c>
      <c r="TQY74" s="21" t="s">
        <v>19</v>
      </c>
      <c r="TQZ74" s="21" t="s">
        <v>19</v>
      </c>
      <c r="TRA74" s="21" t="s">
        <v>19</v>
      </c>
      <c r="TRB74" s="21" t="s">
        <v>19</v>
      </c>
      <c r="TRC74" s="21" t="s">
        <v>19</v>
      </c>
      <c r="TRD74" s="21" t="s">
        <v>19</v>
      </c>
      <c r="TRE74" s="21" t="s">
        <v>19</v>
      </c>
      <c r="TRF74" s="21" t="s">
        <v>19</v>
      </c>
      <c r="TRG74" s="21" t="s">
        <v>19</v>
      </c>
      <c r="TRH74" s="21" t="s">
        <v>19</v>
      </c>
      <c r="TRI74" s="21" t="s">
        <v>19</v>
      </c>
      <c r="TRJ74" s="21" t="s">
        <v>19</v>
      </c>
      <c r="TRK74" s="21" t="s">
        <v>19</v>
      </c>
      <c r="TRL74" s="21" t="s">
        <v>19</v>
      </c>
      <c r="TRM74" s="21" t="s">
        <v>19</v>
      </c>
      <c r="TRN74" s="21" t="s">
        <v>19</v>
      </c>
      <c r="TRO74" s="21" t="s">
        <v>19</v>
      </c>
      <c r="TRP74" s="21" t="s">
        <v>19</v>
      </c>
      <c r="TRQ74" s="21" t="s">
        <v>19</v>
      </c>
      <c r="TRR74" s="21" t="s">
        <v>19</v>
      </c>
      <c r="TRS74" s="21" t="s">
        <v>19</v>
      </c>
      <c r="TRT74" s="21" t="s">
        <v>19</v>
      </c>
      <c r="TRU74" s="21" t="s">
        <v>19</v>
      </c>
      <c r="TRV74" s="21" t="s">
        <v>19</v>
      </c>
      <c r="TRW74" s="21" t="s">
        <v>19</v>
      </c>
      <c r="TRX74" s="21" t="s">
        <v>19</v>
      </c>
      <c r="TRY74" s="21" t="s">
        <v>19</v>
      </c>
      <c r="TRZ74" s="21" t="s">
        <v>19</v>
      </c>
      <c r="TSA74" s="21" t="s">
        <v>19</v>
      </c>
      <c r="TSB74" s="21" t="s">
        <v>19</v>
      </c>
      <c r="TSC74" s="21" t="s">
        <v>19</v>
      </c>
      <c r="TSD74" s="21" t="s">
        <v>19</v>
      </c>
      <c r="TSE74" s="21" t="s">
        <v>19</v>
      </c>
      <c r="TSF74" s="21" t="s">
        <v>19</v>
      </c>
      <c r="TSG74" s="21" t="s">
        <v>19</v>
      </c>
      <c r="TSH74" s="21" t="s">
        <v>19</v>
      </c>
      <c r="TSI74" s="21" t="s">
        <v>19</v>
      </c>
      <c r="TSJ74" s="21" t="s">
        <v>19</v>
      </c>
      <c r="TSK74" s="21" t="s">
        <v>19</v>
      </c>
      <c r="TSL74" s="21" t="s">
        <v>19</v>
      </c>
      <c r="TSM74" s="21" t="s">
        <v>19</v>
      </c>
      <c r="TSN74" s="21" t="s">
        <v>19</v>
      </c>
      <c r="TSO74" s="21" t="s">
        <v>19</v>
      </c>
      <c r="TSP74" s="21" t="s">
        <v>19</v>
      </c>
      <c r="TSQ74" s="21" t="s">
        <v>19</v>
      </c>
      <c r="TSR74" s="21" t="s">
        <v>19</v>
      </c>
      <c r="TSS74" s="21" t="s">
        <v>19</v>
      </c>
      <c r="TST74" s="21" t="s">
        <v>19</v>
      </c>
      <c r="TSU74" s="21" t="s">
        <v>19</v>
      </c>
      <c r="TSV74" s="21" t="s">
        <v>19</v>
      </c>
      <c r="TSW74" s="21" t="s">
        <v>19</v>
      </c>
      <c r="TSX74" s="21" t="s">
        <v>19</v>
      </c>
      <c r="TSY74" s="21" t="s">
        <v>19</v>
      </c>
      <c r="TSZ74" s="21" t="s">
        <v>19</v>
      </c>
      <c r="TTA74" s="21" t="s">
        <v>19</v>
      </c>
      <c r="TTB74" s="21" t="s">
        <v>19</v>
      </c>
      <c r="TTC74" s="21" t="s">
        <v>19</v>
      </c>
      <c r="TTD74" s="21" t="s">
        <v>19</v>
      </c>
      <c r="TTE74" s="21" t="s">
        <v>19</v>
      </c>
      <c r="TTF74" s="21" t="s">
        <v>19</v>
      </c>
      <c r="TTG74" s="21" t="s">
        <v>19</v>
      </c>
      <c r="TTH74" s="21" t="s">
        <v>19</v>
      </c>
      <c r="TTI74" s="21" t="s">
        <v>19</v>
      </c>
      <c r="TTJ74" s="21" t="s">
        <v>19</v>
      </c>
      <c r="TTK74" s="21" t="s">
        <v>19</v>
      </c>
      <c r="TTL74" s="21" t="s">
        <v>19</v>
      </c>
      <c r="TTM74" s="21" t="s">
        <v>19</v>
      </c>
      <c r="TTN74" s="21" t="s">
        <v>19</v>
      </c>
      <c r="TTO74" s="21" t="s">
        <v>19</v>
      </c>
      <c r="TTP74" s="21" t="s">
        <v>19</v>
      </c>
      <c r="TTQ74" s="21" t="s">
        <v>19</v>
      </c>
      <c r="TTR74" s="21" t="s">
        <v>19</v>
      </c>
      <c r="TTS74" s="21" t="s">
        <v>19</v>
      </c>
      <c r="TTT74" s="21" t="s">
        <v>19</v>
      </c>
      <c r="TTU74" s="21" t="s">
        <v>19</v>
      </c>
      <c r="TTV74" s="21" t="s">
        <v>19</v>
      </c>
      <c r="TTW74" s="21" t="s">
        <v>19</v>
      </c>
      <c r="TTX74" s="21" t="s">
        <v>19</v>
      </c>
      <c r="TTY74" s="21" t="s">
        <v>19</v>
      </c>
      <c r="TTZ74" s="21" t="s">
        <v>19</v>
      </c>
      <c r="TUA74" s="21" t="s">
        <v>19</v>
      </c>
      <c r="TUB74" s="21" t="s">
        <v>19</v>
      </c>
      <c r="TUC74" s="21" t="s">
        <v>19</v>
      </c>
      <c r="TUD74" s="21" t="s">
        <v>19</v>
      </c>
      <c r="TUE74" s="21" t="s">
        <v>19</v>
      </c>
      <c r="TUF74" s="21" t="s">
        <v>19</v>
      </c>
      <c r="TUG74" s="21" t="s">
        <v>19</v>
      </c>
      <c r="TUH74" s="21" t="s">
        <v>19</v>
      </c>
      <c r="TUI74" s="21" t="s">
        <v>19</v>
      </c>
      <c r="TUJ74" s="21" t="s">
        <v>19</v>
      </c>
      <c r="TUK74" s="21" t="s">
        <v>19</v>
      </c>
      <c r="TUL74" s="21" t="s">
        <v>19</v>
      </c>
      <c r="TUM74" s="21" t="s">
        <v>19</v>
      </c>
      <c r="TUN74" s="21" t="s">
        <v>19</v>
      </c>
      <c r="TUO74" s="21" t="s">
        <v>19</v>
      </c>
      <c r="TUP74" s="21" t="s">
        <v>19</v>
      </c>
      <c r="TUQ74" s="21" t="s">
        <v>19</v>
      </c>
      <c r="TUR74" s="21" t="s">
        <v>19</v>
      </c>
      <c r="TUS74" s="21" t="s">
        <v>19</v>
      </c>
      <c r="TUT74" s="21" t="s">
        <v>19</v>
      </c>
      <c r="TUU74" s="21" t="s">
        <v>19</v>
      </c>
      <c r="TUV74" s="21" t="s">
        <v>19</v>
      </c>
      <c r="TUW74" s="21" t="s">
        <v>19</v>
      </c>
      <c r="TUX74" s="21" t="s">
        <v>19</v>
      </c>
      <c r="TUY74" s="21" t="s">
        <v>19</v>
      </c>
      <c r="TUZ74" s="21" t="s">
        <v>19</v>
      </c>
      <c r="TVA74" s="21" t="s">
        <v>19</v>
      </c>
      <c r="TVB74" s="21" t="s">
        <v>19</v>
      </c>
      <c r="TVC74" s="21" t="s">
        <v>19</v>
      </c>
      <c r="TVD74" s="21" t="s">
        <v>19</v>
      </c>
      <c r="TVE74" s="21" t="s">
        <v>19</v>
      </c>
      <c r="TVF74" s="21" t="s">
        <v>19</v>
      </c>
      <c r="TVG74" s="21" t="s">
        <v>19</v>
      </c>
      <c r="TVH74" s="21" t="s">
        <v>19</v>
      </c>
      <c r="TVI74" s="21" t="s">
        <v>19</v>
      </c>
      <c r="TVJ74" s="21" t="s">
        <v>19</v>
      </c>
      <c r="TVK74" s="21" t="s">
        <v>19</v>
      </c>
      <c r="TVL74" s="21" t="s">
        <v>19</v>
      </c>
      <c r="TVM74" s="21" t="s">
        <v>19</v>
      </c>
      <c r="TVN74" s="21" t="s">
        <v>19</v>
      </c>
      <c r="TVO74" s="21" t="s">
        <v>19</v>
      </c>
      <c r="TVP74" s="21" t="s">
        <v>19</v>
      </c>
      <c r="TVQ74" s="21" t="s">
        <v>19</v>
      </c>
      <c r="TVR74" s="21" t="s">
        <v>19</v>
      </c>
      <c r="TVS74" s="21" t="s">
        <v>19</v>
      </c>
      <c r="TVT74" s="21" t="s">
        <v>19</v>
      </c>
      <c r="TVU74" s="21" t="s">
        <v>19</v>
      </c>
      <c r="TVV74" s="21" t="s">
        <v>19</v>
      </c>
      <c r="TVW74" s="21" t="s">
        <v>19</v>
      </c>
      <c r="TVX74" s="21" t="s">
        <v>19</v>
      </c>
      <c r="TVY74" s="21" t="s">
        <v>19</v>
      </c>
      <c r="TVZ74" s="21" t="s">
        <v>19</v>
      </c>
      <c r="TWA74" s="21" t="s">
        <v>19</v>
      </c>
      <c r="TWB74" s="21" t="s">
        <v>19</v>
      </c>
      <c r="TWC74" s="21" t="s">
        <v>19</v>
      </c>
      <c r="TWD74" s="21" t="s">
        <v>19</v>
      </c>
      <c r="TWE74" s="21" t="s">
        <v>19</v>
      </c>
      <c r="TWF74" s="21" t="s">
        <v>19</v>
      </c>
      <c r="TWG74" s="21" t="s">
        <v>19</v>
      </c>
      <c r="TWH74" s="21" t="s">
        <v>19</v>
      </c>
      <c r="TWI74" s="21" t="s">
        <v>19</v>
      </c>
      <c r="TWJ74" s="21" t="s">
        <v>19</v>
      </c>
      <c r="TWK74" s="21" t="s">
        <v>19</v>
      </c>
      <c r="TWL74" s="21" t="s">
        <v>19</v>
      </c>
      <c r="TWM74" s="21" t="s">
        <v>19</v>
      </c>
      <c r="TWN74" s="21" t="s">
        <v>19</v>
      </c>
      <c r="TWO74" s="21" t="s">
        <v>19</v>
      </c>
      <c r="TWP74" s="21" t="s">
        <v>19</v>
      </c>
      <c r="TWQ74" s="21" t="s">
        <v>19</v>
      </c>
      <c r="TWR74" s="21" t="s">
        <v>19</v>
      </c>
      <c r="TWS74" s="21" t="s">
        <v>19</v>
      </c>
      <c r="TWT74" s="21" t="s">
        <v>19</v>
      </c>
      <c r="TWU74" s="21" t="s">
        <v>19</v>
      </c>
      <c r="TWV74" s="21" t="s">
        <v>19</v>
      </c>
      <c r="TWW74" s="21" t="s">
        <v>19</v>
      </c>
      <c r="TWX74" s="21" t="s">
        <v>19</v>
      </c>
      <c r="TWY74" s="21" t="s">
        <v>19</v>
      </c>
      <c r="TWZ74" s="21" t="s">
        <v>19</v>
      </c>
      <c r="TXA74" s="21" t="s">
        <v>19</v>
      </c>
      <c r="TXB74" s="21" t="s">
        <v>19</v>
      </c>
      <c r="TXC74" s="21" t="s">
        <v>19</v>
      </c>
      <c r="TXD74" s="21" t="s">
        <v>19</v>
      </c>
      <c r="TXE74" s="21" t="s">
        <v>19</v>
      </c>
      <c r="TXF74" s="21" t="s">
        <v>19</v>
      </c>
      <c r="TXG74" s="21" t="s">
        <v>19</v>
      </c>
      <c r="TXH74" s="21" t="s">
        <v>19</v>
      </c>
      <c r="TXI74" s="21" t="s">
        <v>19</v>
      </c>
      <c r="TXJ74" s="21" t="s">
        <v>19</v>
      </c>
      <c r="TXK74" s="21" t="s">
        <v>19</v>
      </c>
      <c r="TXL74" s="21" t="s">
        <v>19</v>
      </c>
      <c r="TXM74" s="21" t="s">
        <v>19</v>
      </c>
      <c r="TXN74" s="21" t="s">
        <v>19</v>
      </c>
      <c r="TXO74" s="21" t="s">
        <v>19</v>
      </c>
      <c r="TXP74" s="21" t="s">
        <v>19</v>
      </c>
      <c r="TXQ74" s="21" t="s">
        <v>19</v>
      </c>
      <c r="TXR74" s="21" t="s">
        <v>19</v>
      </c>
      <c r="TXS74" s="21" t="s">
        <v>19</v>
      </c>
      <c r="TXT74" s="21" t="s">
        <v>19</v>
      </c>
      <c r="TXU74" s="21" t="s">
        <v>19</v>
      </c>
      <c r="TXV74" s="21" t="s">
        <v>19</v>
      </c>
      <c r="TXW74" s="21" t="s">
        <v>19</v>
      </c>
      <c r="TXX74" s="21" t="s">
        <v>19</v>
      </c>
      <c r="TXY74" s="21" t="s">
        <v>19</v>
      </c>
      <c r="TXZ74" s="21" t="s">
        <v>19</v>
      </c>
      <c r="TYA74" s="21" t="s">
        <v>19</v>
      </c>
      <c r="TYB74" s="21" t="s">
        <v>19</v>
      </c>
      <c r="TYC74" s="21" t="s">
        <v>19</v>
      </c>
      <c r="TYD74" s="21" t="s">
        <v>19</v>
      </c>
      <c r="TYE74" s="21" t="s">
        <v>19</v>
      </c>
      <c r="TYF74" s="21" t="s">
        <v>19</v>
      </c>
      <c r="TYG74" s="21" t="s">
        <v>19</v>
      </c>
      <c r="TYH74" s="21" t="s">
        <v>19</v>
      </c>
      <c r="TYI74" s="21" t="s">
        <v>19</v>
      </c>
      <c r="TYJ74" s="21" t="s">
        <v>19</v>
      </c>
      <c r="TYK74" s="21" t="s">
        <v>19</v>
      </c>
      <c r="TYL74" s="21" t="s">
        <v>19</v>
      </c>
      <c r="TYM74" s="21" t="s">
        <v>19</v>
      </c>
      <c r="TYN74" s="21" t="s">
        <v>19</v>
      </c>
      <c r="TYO74" s="21" t="s">
        <v>19</v>
      </c>
      <c r="TYP74" s="21" t="s">
        <v>19</v>
      </c>
      <c r="TYQ74" s="21" t="s">
        <v>19</v>
      </c>
      <c r="TYR74" s="21" t="s">
        <v>19</v>
      </c>
      <c r="TYS74" s="21" t="s">
        <v>19</v>
      </c>
      <c r="TYT74" s="21" t="s">
        <v>19</v>
      </c>
      <c r="TYU74" s="21" t="s">
        <v>19</v>
      </c>
      <c r="TYV74" s="21" t="s">
        <v>19</v>
      </c>
      <c r="TYW74" s="21" t="s">
        <v>19</v>
      </c>
      <c r="TYX74" s="21" t="s">
        <v>19</v>
      </c>
      <c r="TYY74" s="21" t="s">
        <v>19</v>
      </c>
      <c r="TYZ74" s="21" t="s">
        <v>19</v>
      </c>
      <c r="TZA74" s="21" t="s">
        <v>19</v>
      </c>
      <c r="TZB74" s="21" t="s">
        <v>19</v>
      </c>
      <c r="TZC74" s="21" t="s">
        <v>19</v>
      </c>
      <c r="TZD74" s="21" t="s">
        <v>19</v>
      </c>
      <c r="TZE74" s="21" t="s">
        <v>19</v>
      </c>
      <c r="TZF74" s="21" t="s">
        <v>19</v>
      </c>
      <c r="TZG74" s="21" t="s">
        <v>19</v>
      </c>
      <c r="TZH74" s="21" t="s">
        <v>19</v>
      </c>
      <c r="TZI74" s="21" t="s">
        <v>19</v>
      </c>
      <c r="TZJ74" s="21" t="s">
        <v>19</v>
      </c>
      <c r="TZK74" s="21" t="s">
        <v>19</v>
      </c>
      <c r="TZL74" s="21" t="s">
        <v>19</v>
      </c>
      <c r="TZM74" s="21" t="s">
        <v>19</v>
      </c>
      <c r="TZN74" s="21" t="s">
        <v>19</v>
      </c>
      <c r="TZO74" s="21" t="s">
        <v>19</v>
      </c>
      <c r="TZP74" s="21" t="s">
        <v>19</v>
      </c>
      <c r="TZQ74" s="21" t="s">
        <v>19</v>
      </c>
      <c r="TZR74" s="21" t="s">
        <v>19</v>
      </c>
      <c r="TZS74" s="21" t="s">
        <v>19</v>
      </c>
      <c r="TZT74" s="21" t="s">
        <v>19</v>
      </c>
      <c r="TZU74" s="21" t="s">
        <v>19</v>
      </c>
      <c r="TZV74" s="21" t="s">
        <v>19</v>
      </c>
      <c r="TZW74" s="21" t="s">
        <v>19</v>
      </c>
      <c r="TZX74" s="21" t="s">
        <v>19</v>
      </c>
      <c r="TZY74" s="21" t="s">
        <v>19</v>
      </c>
      <c r="TZZ74" s="21" t="s">
        <v>19</v>
      </c>
      <c r="UAA74" s="21" t="s">
        <v>19</v>
      </c>
      <c r="UAB74" s="21" t="s">
        <v>19</v>
      </c>
      <c r="UAC74" s="21" t="s">
        <v>19</v>
      </c>
      <c r="UAD74" s="21" t="s">
        <v>19</v>
      </c>
      <c r="UAE74" s="21" t="s">
        <v>19</v>
      </c>
      <c r="UAF74" s="21" t="s">
        <v>19</v>
      </c>
      <c r="UAG74" s="21" t="s">
        <v>19</v>
      </c>
      <c r="UAH74" s="21" t="s">
        <v>19</v>
      </c>
      <c r="UAI74" s="21" t="s">
        <v>19</v>
      </c>
      <c r="UAJ74" s="21" t="s">
        <v>19</v>
      </c>
      <c r="UAK74" s="21" t="s">
        <v>19</v>
      </c>
      <c r="UAL74" s="21" t="s">
        <v>19</v>
      </c>
      <c r="UAM74" s="21" t="s">
        <v>19</v>
      </c>
      <c r="UAN74" s="21" t="s">
        <v>19</v>
      </c>
      <c r="UAO74" s="21" t="s">
        <v>19</v>
      </c>
      <c r="UAP74" s="21" t="s">
        <v>19</v>
      </c>
      <c r="UAQ74" s="21" t="s">
        <v>19</v>
      </c>
      <c r="UAR74" s="21" t="s">
        <v>19</v>
      </c>
      <c r="UAS74" s="21" t="s">
        <v>19</v>
      </c>
      <c r="UAT74" s="21" t="s">
        <v>19</v>
      </c>
      <c r="UAU74" s="21" t="s">
        <v>19</v>
      </c>
      <c r="UAV74" s="21" t="s">
        <v>19</v>
      </c>
      <c r="UAW74" s="21" t="s">
        <v>19</v>
      </c>
      <c r="UAX74" s="21" t="s">
        <v>19</v>
      </c>
      <c r="UAY74" s="21" t="s">
        <v>19</v>
      </c>
      <c r="UAZ74" s="21" t="s">
        <v>19</v>
      </c>
      <c r="UBA74" s="21" t="s">
        <v>19</v>
      </c>
      <c r="UBB74" s="21" t="s">
        <v>19</v>
      </c>
      <c r="UBC74" s="21" t="s">
        <v>19</v>
      </c>
      <c r="UBD74" s="21" t="s">
        <v>19</v>
      </c>
      <c r="UBE74" s="21" t="s">
        <v>19</v>
      </c>
      <c r="UBF74" s="21" t="s">
        <v>19</v>
      </c>
      <c r="UBG74" s="21" t="s">
        <v>19</v>
      </c>
      <c r="UBH74" s="21" t="s">
        <v>19</v>
      </c>
      <c r="UBI74" s="21" t="s">
        <v>19</v>
      </c>
      <c r="UBJ74" s="21" t="s">
        <v>19</v>
      </c>
      <c r="UBK74" s="21" t="s">
        <v>19</v>
      </c>
      <c r="UBL74" s="21" t="s">
        <v>19</v>
      </c>
      <c r="UBM74" s="21" t="s">
        <v>19</v>
      </c>
      <c r="UBN74" s="21" t="s">
        <v>19</v>
      </c>
      <c r="UBO74" s="21" t="s">
        <v>19</v>
      </c>
      <c r="UBP74" s="21" t="s">
        <v>19</v>
      </c>
      <c r="UBQ74" s="21" t="s">
        <v>19</v>
      </c>
      <c r="UBR74" s="21" t="s">
        <v>19</v>
      </c>
      <c r="UBS74" s="21" t="s">
        <v>19</v>
      </c>
      <c r="UBT74" s="21" t="s">
        <v>19</v>
      </c>
      <c r="UBU74" s="21" t="s">
        <v>19</v>
      </c>
      <c r="UBV74" s="21" t="s">
        <v>19</v>
      </c>
      <c r="UBW74" s="21" t="s">
        <v>19</v>
      </c>
      <c r="UBX74" s="21" t="s">
        <v>19</v>
      </c>
      <c r="UBY74" s="21" t="s">
        <v>19</v>
      </c>
      <c r="UBZ74" s="21" t="s">
        <v>19</v>
      </c>
      <c r="UCA74" s="21" t="s">
        <v>19</v>
      </c>
      <c r="UCB74" s="21" t="s">
        <v>19</v>
      </c>
      <c r="UCC74" s="21" t="s">
        <v>19</v>
      </c>
      <c r="UCD74" s="21" t="s">
        <v>19</v>
      </c>
      <c r="UCE74" s="21" t="s">
        <v>19</v>
      </c>
      <c r="UCF74" s="21" t="s">
        <v>19</v>
      </c>
      <c r="UCG74" s="21" t="s">
        <v>19</v>
      </c>
      <c r="UCH74" s="21" t="s">
        <v>19</v>
      </c>
      <c r="UCI74" s="21" t="s">
        <v>19</v>
      </c>
      <c r="UCJ74" s="21" t="s">
        <v>19</v>
      </c>
      <c r="UCK74" s="21" t="s">
        <v>19</v>
      </c>
      <c r="UCL74" s="21" t="s">
        <v>19</v>
      </c>
      <c r="UCM74" s="21" t="s">
        <v>19</v>
      </c>
      <c r="UCN74" s="21" t="s">
        <v>19</v>
      </c>
      <c r="UCO74" s="21" t="s">
        <v>19</v>
      </c>
      <c r="UCP74" s="21" t="s">
        <v>19</v>
      </c>
      <c r="UCQ74" s="21" t="s">
        <v>19</v>
      </c>
      <c r="UCR74" s="21" t="s">
        <v>19</v>
      </c>
      <c r="UCS74" s="21" t="s">
        <v>19</v>
      </c>
      <c r="UCT74" s="21" t="s">
        <v>19</v>
      </c>
      <c r="UCU74" s="21" t="s">
        <v>19</v>
      </c>
      <c r="UCV74" s="21" t="s">
        <v>19</v>
      </c>
      <c r="UCW74" s="21" t="s">
        <v>19</v>
      </c>
      <c r="UCX74" s="21" t="s">
        <v>19</v>
      </c>
      <c r="UCY74" s="21" t="s">
        <v>19</v>
      </c>
      <c r="UCZ74" s="21" t="s">
        <v>19</v>
      </c>
      <c r="UDA74" s="21" t="s">
        <v>19</v>
      </c>
      <c r="UDB74" s="21" t="s">
        <v>19</v>
      </c>
      <c r="UDC74" s="21" t="s">
        <v>19</v>
      </c>
      <c r="UDD74" s="21" t="s">
        <v>19</v>
      </c>
      <c r="UDE74" s="21" t="s">
        <v>19</v>
      </c>
      <c r="UDF74" s="21" t="s">
        <v>19</v>
      </c>
      <c r="UDG74" s="21" t="s">
        <v>19</v>
      </c>
      <c r="UDH74" s="21" t="s">
        <v>19</v>
      </c>
      <c r="UDI74" s="21" t="s">
        <v>19</v>
      </c>
      <c r="UDJ74" s="21" t="s">
        <v>19</v>
      </c>
      <c r="UDK74" s="21" t="s">
        <v>19</v>
      </c>
      <c r="UDL74" s="21" t="s">
        <v>19</v>
      </c>
      <c r="UDM74" s="21" t="s">
        <v>19</v>
      </c>
      <c r="UDN74" s="21" t="s">
        <v>19</v>
      </c>
      <c r="UDO74" s="21" t="s">
        <v>19</v>
      </c>
      <c r="UDP74" s="21" t="s">
        <v>19</v>
      </c>
      <c r="UDQ74" s="21" t="s">
        <v>19</v>
      </c>
      <c r="UDR74" s="21" t="s">
        <v>19</v>
      </c>
      <c r="UDS74" s="21" t="s">
        <v>19</v>
      </c>
      <c r="UDT74" s="21" t="s">
        <v>19</v>
      </c>
      <c r="UDU74" s="21" t="s">
        <v>19</v>
      </c>
      <c r="UDV74" s="21" t="s">
        <v>19</v>
      </c>
      <c r="UDW74" s="21" t="s">
        <v>19</v>
      </c>
      <c r="UDX74" s="21" t="s">
        <v>19</v>
      </c>
      <c r="UDY74" s="21" t="s">
        <v>19</v>
      </c>
      <c r="UDZ74" s="21" t="s">
        <v>19</v>
      </c>
      <c r="UEA74" s="21" t="s">
        <v>19</v>
      </c>
      <c r="UEB74" s="21" t="s">
        <v>19</v>
      </c>
      <c r="UEC74" s="21" t="s">
        <v>19</v>
      </c>
      <c r="UED74" s="21" t="s">
        <v>19</v>
      </c>
      <c r="UEE74" s="21" t="s">
        <v>19</v>
      </c>
      <c r="UEF74" s="21" t="s">
        <v>19</v>
      </c>
      <c r="UEG74" s="21" t="s">
        <v>19</v>
      </c>
      <c r="UEH74" s="21" t="s">
        <v>19</v>
      </c>
      <c r="UEI74" s="21" t="s">
        <v>19</v>
      </c>
      <c r="UEJ74" s="21" t="s">
        <v>19</v>
      </c>
      <c r="UEK74" s="21" t="s">
        <v>19</v>
      </c>
      <c r="UEL74" s="21" t="s">
        <v>19</v>
      </c>
      <c r="UEM74" s="21" t="s">
        <v>19</v>
      </c>
      <c r="UEN74" s="21" t="s">
        <v>19</v>
      </c>
      <c r="UEO74" s="21" t="s">
        <v>19</v>
      </c>
      <c r="UEP74" s="21" t="s">
        <v>19</v>
      </c>
      <c r="UEQ74" s="21" t="s">
        <v>19</v>
      </c>
      <c r="UER74" s="21" t="s">
        <v>19</v>
      </c>
      <c r="UES74" s="21" t="s">
        <v>19</v>
      </c>
      <c r="UET74" s="21" t="s">
        <v>19</v>
      </c>
      <c r="UEU74" s="21" t="s">
        <v>19</v>
      </c>
      <c r="UEV74" s="21" t="s">
        <v>19</v>
      </c>
      <c r="UEW74" s="21" t="s">
        <v>19</v>
      </c>
      <c r="UEX74" s="21" t="s">
        <v>19</v>
      </c>
      <c r="UEY74" s="21" t="s">
        <v>19</v>
      </c>
      <c r="UEZ74" s="21" t="s">
        <v>19</v>
      </c>
      <c r="UFA74" s="21" t="s">
        <v>19</v>
      </c>
      <c r="UFB74" s="21" t="s">
        <v>19</v>
      </c>
      <c r="UFC74" s="21" t="s">
        <v>19</v>
      </c>
      <c r="UFD74" s="21" t="s">
        <v>19</v>
      </c>
      <c r="UFE74" s="21" t="s">
        <v>19</v>
      </c>
      <c r="UFF74" s="21" t="s">
        <v>19</v>
      </c>
      <c r="UFG74" s="21" t="s">
        <v>19</v>
      </c>
      <c r="UFH74" s="21" t="s">
        <v>19</v>
      </c>
      <c r="UFI74" s="21" t="s">
        <v>19</v>
      </c>
      <c r="UFJ74" s="21" t="s">
        <v>19</v>
      </c>
      <c r="UFK74" s="21" t="s">
        <v>19</v>
      </c>
      <c r="UFL74" s="21" t="s">
        <v>19</v>
      </c>
      <c r="UFM74" s="21" t="s">
        <v>19</v>
      </c>
      <c r="UFN74" s="21" t="s">
        <v>19</v>
      </c>
      <c r="UFO74" s="21" t="s">
        <v>19</v>
      </c>
      <c r="UFP74" s="21" t="s">
        <v>19</v>
      </c>
      <c r="UFQ74" s="21" t="s">
        <v>19</v>
      </c>
      <c r="UFR74" s="21" t="s">
        <v>19</v>
      </c>
      <c r="UFS74" s="21" t="s">
        <v>19</v>
      </c>
      <c r="UFT74" s="21" t="s">
        <v>19</v>
      </c>
      <c r="UFU74" s="21" t="s">
        <v>19</v>
      </c>
      <c r="UFV74" s="21" t="s">
        <v>19</v>
      </c>
      <c r="UFW74" s="21" t="s">
        <v>19</v>
      </c>
      <c r="UFX74" s="21" t="s">
        <v>19</v>
      </c>
      <c r="UFY74" s="21" t="s">
        <v>19</v>
      </c>
      <c r="UFZ74" s="21" t="s">
        <v>19</v>
      </c>
      <c r="UGA74" s="21" t="s">
        <v>19</v>
      </c>
      <c r="UGB74" s="21" t="s">
        <v>19</v>
      </c>
      <c r="UGC74" s="21" t="s">
        <v>19</v>
      </c>
      <c r="UGD74" s="21" t="s">
        <v>19</v>
      </c>
      <c r="UGE74" s="21" t="s">
        <v>19</v>
      </c>
      <c r="UGF74" s="21" t="s">
        <v>19</v>
      </c>
      <c r="UGG74" s="21" t="s">
        <v>19</v>
      </c>
      <c r="UGH74" s="21" t="s">
        <v>19</v>
      </c>
      <c r="UGI74" s="21" t="s">
        <v>19</v>
      </c>
      <c r="UGJ74" s="21" t="s">
        <v>19</v>
      </c>
      <c r="UGK74" s="21" t="s">
        <v>19</v>
      </c>
      <c r="UGL74" s="21" t="s">
        <v>19</v>
      </c>
      <c r="UGM74" s="21" t="s">
        <v>19</v>
      </c>
      <c r="UGN74" s="21" t="s">
        <v>19</v>
      </c>
      <c r="UGO74" s="21" t="s">
        <v>19</v>
      </c>
      <c r="UGP74" s="21" t="s">
        <v>19</v>
      </c>
      <c r="UGQ74" s="21" t="s">
        <v>19</v>
      </c>
      <c r="UGR74" s="21" t="s">
        <v>19</v>
      </c>
      <c r="UGS74" s="21" t="s">
        <v>19</v>
      </c>
      <c r="UGT74" s="21" t="s">
        <v>19</v>
      </c>
      <c r="UGU74" s="21" t="s">
        <v>19</v>
      </c>
      <c r="UGV74" s="21" t="s">
        <v>19</v>
      </c>
      <c r="UGW74" s="21" t="s">
        <v>19</v>
      </c>
      <c r="UGX74" s="21" t="s">
        <v>19</v>
      </c>
      <c r="UGY74" s="21" t="s">
        <v>19</v>
      </c>
      <c r="UGZ74" s="21" t="s">
        <v>19</v>
      </c>
      <c r="UHA74" s="21" t="s">
        <v>19</v>
      </c>
      <c r="UHB74" s="21" t="s">
        <v>19</v>
      </c>
      <c r="UHC74" s="21" t="s">
        <v>19</v>
      </c>
      <c r="UHD74" s="21" t="s">
        <v>19</v>
      </c>
      <c r="UHE74" s="21" t="s">
        <v>19</v>
      </c>
      <c r="UHF74" s="21" t="s">
        <v>19</v>
      </c>
      <c r="UHG74" s="21" t="s">
        <v>19</v>
      </c>
      <c r="UHH74" s="21" t="s">
        <v>19</v>
      </c>
      <c r="UHI74" s="21" t="s">
        <v>19</v>
      </c>
      <c r="UHJ74" s="21" t="s">
        <v>19</v>
      </c>
      <c r="UHK74" s="21" t="s">
        <v>19</v>
      </c>
      <c r="UHL74" s="21" t="s">
        <v>19</v>
      </c>
      <c r="UHM74" s="21" t="s">
        <v>19</v>
      </c>
      <c r="UHN74" s="21" t="s">
        <v>19</v>
      </c>
      <c r="UHO74" s="21" t="s">
        <v>19</v>
      </c>
      <c r="UHP74" s="21" t="s">
        <v>19</v>
      </c>
      <c r="UHQ74" s="21" t="s">
        <v>19</v>
      </c>
      <c r="UHR74" s="21" t="s">
        <v>19</v>
      </c>
      <c r="UHS74" s="21" t="s">
        <v>19</v>
      </c>
      <c r="UHT74" s="21" t="s">
        <v>19</v>
      </c>
      <c r="UHU74" s="21" t="s">
        <v>19</v>
      </c>
      <c r="UHV74" s="21" t="s">
        <v>19</v>
      </c>
      <c r="UHW74" s="21" t="s">
        <v>19</v>
      </c>
      <c r="UHX74" s="21" t="s">
        <v>19</v>
      </c>
      <c r="UHY74" s="21" t="s">
        <v>19</v>
      </c>
      <c r="UHZ74" s="21" t="s">
        <v>19</v>
      </c>
      <c r="UIA74" s="21" t="s">
        <v>19</v>
      </c>
      <c r="UIB74" s="21" t="s">
        <v>19</v>
      </c>
      <c r="UIC74" s="21" t="s">
        <v>19</v>
      </c>
      <c r="UID74" s="21" t="s">
        <v>19</v>
      </c>
      <c r="UIE74" s="21" t="s">
        <v>19</v>
      </c>
      <c r="UIF74" s="21" t="s">
        <v>19</v>
      </c>
      <c r="UIG74" s="21" t="s">
        <v>19</v>
      </c>
      <c r="UIH74" s="21" t="s">
        <v>19</v>
      </c>
      <c r="UII74" s="21" t="s">
        <v>19</v>
      </c>
      <c r="UIJ74" s="21" t="s">
        <v>19</v>
      </c>
      <c r="UIK74" s="21" t="s">
        <v>19</v>
      </c>
      <c r="UIL74" s="21" t="s">
        <v>19</v>
      </c>
      <c r="UIM74" s="21" t="s">
        <v>19</v>
      </c>
      <c r="UIN74" s="21" t="s">
        <v>19</v>
      </c>
      <c r="UIO74" s="21" t="s">
        <v>19</v>
      </c>
      <c r="UIP74" s="21" t="s">
        <v>19</v>
      </c>
      <c r="UIQ74" s="21" t="s">
        <v>19</v>
      </c>
      <c r="UIR74" s="21" t="s">
        <v>19</v>
      </c>
      <c r="UIS74" s="21" t="s">
        <v>19</v>
      </c>
      <c r="UIT74" s="21" t="s">
        <v>19</v>
      </c>
      <c r="UIU74" s="21" t="s">
        <v>19</v>
      </c>
      <c r="UIV74" s="21" t="s">
        <v>19</v>
      </c>
      <c r="UIW74" s="21" t="s">
        <v>19</v>
      </c>
      <c r="UIX74" s="21" t="s">
        <v>19</v>
      </c>
      <c r="UIY74" s="21" t="s">
        <v>19</v>
      </c>
      <c r="UIZ74" s="21" t="s">
        <v>19</v>
      </c>
      <c r="UJA74" s="21" t="s">
        <v>19</v>
      </c>
      <c r="UJB74" s="21" t="s">
        <v>19</v>
      </c>
      <c r="UJC74" s="21" t="s">
        <v>19</v>
      </c>
      <c r="UJD74" s="21" t="s">
        <v>19</v>
      </c>
      <c r="UJE74" s="21" t="s">
        <v>19</v>
      </c>
      <c r="UJF74" s="21" t="s">
        <v>19</v>
      </c>
      <c r="UJG74" s="21" t="s">
        <v>19</v>
      </c>
      <c r="UJH74" s="21" t="s">
        <v>19</v>
      </c>
      <c r="UJI74" s="21" t="s">
        <v>19</v>
      </c>
      <c r="UJJ74" s="21" t="s">
        <v>19</v>
      </c>
      <c r="UJK74" s="21" t="s">
        <v>19</v>
      </c>
      <c r="UJL74" s="21" t="s">
        <v>19</v>
      </c>
      <c r="UJM74" s="21" t="s">
        <v>19</v>
      </c>
      <c r="UJN74" s="21" t="s">
        <v>19</v>
      </c>
      <c r="UJO74" s="21" t="s">
        <v>19</v>
      </c>
      <c r="UJP74" s="21" t="s">
        <v>19</v>
      </c>
      <c r="UJQ74" s="21" t="s">
        <v>19</v>
      </c>
      <c r="UJR74" s="21" t="s">
        <v>19</v>
      </c>
      <c r="UJS74" s="21" t="s">
        <v>19</v>
      </c>
      <c r="UJT74" s="21" t="s">
        <v>19</v>
      </c>
      <c r="UJU74" s="21" t="s">
        <v>19</v>
      </c>
      <c r="UJV74" s="21" t="s">
        <v>19</v>
      </c>
      <c r="UJW74" s="21" t="s">
        <v>19</v>
      </c>
      <c r="UJX74" s="21" t="s">
        <v>19</v>
      </c>
      <c r="UJY74" s="21" t="s">
        <v>19</v>
      </c>
      <c r="UJZ74" s="21" t="s">
        <v>19</v>
      </c>
      <c r="UKA74" s="21" t="s">
        <v>19</v>
      </c>
      <c r="UKB74" s="21" t="s">
        <v>19</v>
      </c>
      <c r="UKC74" s="21" t="s">
        <v>19</v>
      </c>
      <c r="UKD74" s="21" t="s">
        <v>19</v>
      </c>
      <c r="UKE74" s="21" t="s">
        <v>19</v>
      </c>
      <c r="UKF74" s="21" t="s">
        <v>19</v>
      </c>
      <c r="UKG74" s="21" t="s">
        <v>19</v>
      </c>
      <c r="UKH74" s="21" t="s">
        <v>19</v>
      </c>
      <c r="UKI74" s="21" t="s">
        <v>19</v>
      </c>
      <c r="UKJ74" s="21" t="s">
        <v>19</v>
      </c>
      <c r="UKK74" s="21" t="s">
        <v>19</v>
      </c>
      <c r="UKL74" s="21" t="s">
        <v>19</v>
      </c>
      <c r="UKM74" s="21" t="s">
        <v>19</v>
      </c>
      <c r="UKN74" s="21" t="s">
        <v>19</v>
      </c>
      <c r="UKO74" s="21" t="s">
        <v>19</v>
      </c>
      <c r="UKP74" s="21" t="s">
        <v>19</v>
      </c>
      <c r="UKQ74" s="21" t="s">
        <v>19</v>
      </c>
      <c r="UKR74" s="21" t="s">
        <v>19</v>
      </c>
      <c r="UKS74" s="21" t="s">
        <v>19</v>
      </c>
      <c r="UKT74" s="21" t="s">
        <v>19</v>
      </c>
      <c r="UKU74" s="21" t="s">
        <v>19</v>
      </c>
      <c r="UKV74" s="21" t="s">
        <v>19</v>
      </c>
      <c r="UKW74" s="21" t="s">
        <v>19</v>
      </c>
      <c r="UKX74" s="21" t="s">
        <v>19</v>
      </c>
      <c r="UKY74" s="21" t="s">
        <v>19</v>
      </c>
      <c r="UKZ74" s="21" t="s">
        <v>19</v>
      </c>
      <c r="ULA74" s="21" t="s">
        <v>19</v>
      </c>
      <c r="ULB74" s="21" t="s">
        <v>19</v>
      </c>
      <c r="ULC74" s="21" t="s">
        <v>19</v>
      </c>
      <c r="ULD74" s="21" t="s">
        <v>19</v>
      </c>
      <c r="ULE74" s="21" t="s">
        <v>19</v>
      </c>
      <c r="ULF74" s="21" t="s">
        <v>19</v>
      </c>
      <c r="ULG74" s="21" t="s">
        <v>19</v>
      </c>
      <c r="ULH74" s="21" t="s">
        <v>19</v>
      </c>
      <c r="ULI74" s="21" t="s">
        <v>19</v>
      </c>
      <c r="ULJ74" s="21" t="s">
        <v>19</v>
      </c>
      <c r="ULK74" s="21" t="s">
        <v>19</v>
      </c>
      <c r="ULL74" s="21" t="s">
        <v>19</v>
      </c>
      <c r="ULM74" s="21" t="s">
        <v>19</v>
      </c>
      <c r="ULN74" s="21" t="s">
        <v>19</v>
      </c>
      <c r="ULO74" s="21" t="s">
        <v>19</v>
      </c>
      <c r="ULP74" s="21" t="s">
        <v>19</v>
      </c>
      <c r="ULQ74" s="21" t="s">
        <v>19</v>
      </c>
      <c r="ULR74" s="21" t="s">
        <v>19</v>
      </c>
      <c r="ULS74" s="21" t="s">
        <v>19</v>
      </c>
      <c r="ULT74" s="21" t="s">
        <v>19</v>
      </c>
      <c r="ULU74" s="21" t="s">
        <v>19</v>
      </c>
      <c r="ULV74" s="21" t="s">
        <v>19</v>
      </c>
      <c r="ULW74" s="21" t="s">
        <v>19</v>
      </c>
      <c r="ULX74" s="21" t="s">
        <v>19</v>
      </c>
      <c r="ULY74" s="21" t="s">
        <v>19</v>
      </c>
      <c r="ULZ74" s="21" t="s">
        <v>19</v>
      </c>
      <c r="UMA74" s="21" t="s">
        <v>19</v>
      </c>
      <c r="UMB74" s="21" t="s">
        <v>19</v>
      </c>
      <c r="UMC74" s="21" t="s">
        <v>19</v>
      </c>
      <c r="UMD74" s="21" t="s">
        <v>19</v>
      </c>
      <c r="UME74" s="21" t="s">
        <v>19</v>
      </c>
      <c r="UMF74" s="21" t="s">
        <v>19</v>
      </c>
      <c r="UMG74" s="21" t="s">
        <v>19</v>
      </c>
      <c r="UMH74" s="21" t="s">
        <v>19</v>
      </c>
      <c r="UMI74" s="21" t="s">
        <v>19</v>
      </c>
      <c r="UMJ74" s="21" t="s">
        <v>19</v>
      </c>
      <c r="UMK74" s="21" t="s">
        <v>19</v>
      </c>
      <c r="UML74" s="21" t="s">
        <v>19</v>
      </c>
      <c r="UMM74" s="21" t="s">
        <v>19</v>
      </c>
      <c r="UMN74" s="21" t="s">
        <v>19</v>
      </c>
      <c r="UMO74" s="21" t="s">
        <v>19</v>
      </c>
      <c r="UMP74" s="21" t="s">
        <v>19</v>
      </c>
      <c r="UMQ74" s="21" t="s">
        <v>19</v>
      </c>
      <c r="UMR74" s="21" t="s">
        <v>19</v>
      </c>
      <c r="UMS74" s="21" t="s">
        <v>19</v>
      </c>
      <c r="UMT74" s="21" t="s">
        <v>19</v>
      </c>
      <c r="UMU74" s="21" t="s">
        <v>19</v>
      </c>
      <c r="UMV74" s="21" t="s">
        <v>19</v>
      </c>
      <c r="UMW74" s="21" t="s">
        <v>19</v>
      </c>
      <c r="UMX74" s="21" t="s">
        <v>19</v>
      </c>
      <c r="UMY74" s="21" t="s">
        <v>19</v>
      </c>
      <c r="UMZ74" s="21" t="s">
        <v>19</v>
      </c>
      <c r="UNA74" s="21" t="s">
        <v>19</v>
      </c>
      <c r="UNB74" s="21" t="s">
        <v>19</v>
      </c>
      <c r="UNC74" s="21" t="s">
        <v>19</v>
      </c>
      <c r="UND74" s="21" t="s">
        <v>19</v>
      </c>
      <c r="UNE74" s="21" t="s">
        <v>19</v>
      </c>
      <c r="UNF74" s="21" t="s">
        <v>19</v>
      </c>
      <c r="UNG74" s="21" t="s">
        <v>19</v>
      </c>
      <c r="UNH74" s="21" t="s">
        <v>19</v>
      </c>
      <c r="UNI74" s="21" t="s">
        <v>19</v>
      </c>
      <c r="UNJ74" s="21" t="s">
        <v>19</v>
      </c>
      <c r="UNK74" s="21" t="s">
        <v>19</v>
      </c>
      <c r="UNL74" s="21" t="s">
        <v>19</v>
      </c>
      <c r="UNM74" s="21" t="s">
        <v>19</v>
      </c>
      <c r="UNN74" s="21" t="s">
        <v>19</v>
      </c>
      <c r="UNO74" s="21" t="s">
        <v>19</v>
      </c>
      <c r="UNP74" s="21" t="s">
        <v>19</v>
      </c>
      <c r="UNQ74" s="21" t="s">
        <v>19</v>
      </c>
      <c r="UNR74" s="21" t="s">
        <v>19</v>
      </c>
      <c r="UNS74" s="21" t="s">
        <v>19</v>
      </c>
      <c r="UNT74" s="21" t="s">
        <v>19</v>
      </c>
      <c r="UNU74" s="21" t="s">
        <v>19</v>
      </c>
      <c r="UNV74" s="21" t="s">
        <v>19</v>
      </c>
      <c r="UNW74" s="21" t="s">
        <v>19</v>
      </c>
      <c r="UNX74" s="21" t="s">
        <v>19</v>
      </c>
      <c r="UNY74" s="21" t="s">
        <v>19</v>
      </c>
      <c r="UNZ74" s="21" t="s">
        <v>19</v>
      </c>
      <c r="UOA74" s="21" t="s">
        <v>19</v>
      </c>
      <c r="UOB74" s="21" t="s">
        <v>19</v>
      </c>
      <c r="UOC74" s="21" t="s">
        <v>19</v>
      </c>
      <c r="UOD74" s="21" t="s">
        <v>19</v>
      </c>
      <c r="UOE74" s="21" t="s">
        <v>19</v>
      </c>
      <c r="UOF74" s="21" t="s">
        <v>19</v>
      </c>
      <c r="UOG74" s="21" t="s">
        <v>19</v>
      </c>
      <c r="UOH74" s="21" t="s">
        <v>19</v>
      </c>
      <c r="UOI74" s="21" t="s">
        <v>19</v>
      </c>
      <c r="UOJ74" s="21" t="s">
        <v>19</v>
      </c>
      <c r="UOK74" s="21" t="s">
        <v>19</v>
      </c>
      <c r="UOL74" s="21" t="s">
        <v>19</v>
      </c>
      <c r="UOM74" s="21" t="s">
        <v>19</v>
      </c>
      <c r="UON74" s="21" t="s">
        <v>19</v>
      </c>
      <c r="UOO74" s="21" t="s">
        <v>19</v>
      </c>
      <c r="UOP74" s="21" t="s">
        <v>19</v>
      </c>
      <c r="UOQ74" s="21" t="s">
        <v>19</v>
      </c>
      <c r="UOR74" s="21" t="s">
        <v>19</v>
      </c>
      <c r="UOS74" s="21" t="s">
        <v>19</v>
      </c>
      <c r="UOT74" s="21" t="s">
        <v>19</v>
      </c>
      <c r="UOU74" s="21" t="s">
        <v>19</v>
      </c>
      <c r="UOV74" s="21" t="s">
        <v>19</v>
      </c>
      <c r="UOW74" s="21" t="s">
        <v>19</v>
      </c>
      <c r="UOX74" s="21" t="s">
        <v>19</v>
      </c>
      <c r="UOY74" s="21" t="s">
        <v>19</v>
      </c>
      <c r="UOZ74" s="21" t="s">
        <v>19</v>
      </c>
      <c r="UPA74" s="21" t="s">
        <v>19</v>
      </c>
      <c r="UPB74" s="21" t="s">
        <v>19</v>
      </c>
      <c r="UPC74" s="21" t="s">
        <v>19</v>
      </c>
      <c r="UPD74" s="21" t="s">
        <v>19</v>
      </c>
      <c r="UPE74" s="21" t="s">
        <v>19</v>
      </c>
      <c r="UPF74" s="21" t="s">
        <v>19</v>
      </c>
      <c r="UPG74" s="21" t="s">
        <v>19</v>
      </c>
      <c r="UPH74" s="21" t="s">
        <v>19</v>
      </c>
      <c r="UPI74" s="21" t="s">
        <v>19</v>
      </c>
      <c r="UPJ74" s="21" t="s">
        <v>19</v>
      </c>
      <c r="UPK74" s="21" t="s">
        <v>19</v>
      </c>
      <c r="UPL74" s="21" t="s">
        <v>19</v>
      </c>
      <c r="UPM74" s="21" t="s">
        <v>19</v>
      </c>
      <c r="UPN74" s="21" t="s">
        <v>19</v>
      </c>
      <c r="UPO74" s="21" t="s">
        <v>19</v>
      </c>
      <c r="UPP74" s="21" t="s">
        <v>19</v>
      </c>
      <c r="UPQ74" s="21" t="s">
        <v>19</v>
      </c>
      <c r="UPR74" s="21" t="s">
        <v>19</v>
      </c>
      <c r="UPS74" s="21" t="s">
        <v>19</v>
      </c>
      <c r="UPT74" s="21" t="s">
        <v>19</v>
      </c>
      <c r="UPU74" s="21" t="s">
        <v>19</v>
      </c>
      <c r="UPV74" s="21" t="s">
        <v>19</v>
      </c>
      <c r="UPW74" s="21" t="s">
        <v>19</v>
      </c>
      <c r="UPX74" s="21" t="s">
        <v>19</v>
      </c>
      <c r="UPY74" s="21" t="s">
        <v>19</v>
      </c>
      <c r="UPZ74" s="21" t="s">
        <v>19</v>
      </c>
      <c r="UQA74" s="21" t="s">
        <v>19</v>
      </c>
      <c r="UQB74" s="21" t="s">
        <v>19</v>
      </c>
      <c r="UQC74" s="21" t="s">
        <v>19</v>
      </c>
      <c r="UQD74" s="21" t="s">
        <v>19</v>
      </c>
      <c r="UQE74" s="21" t="s">
        <v>19</v>
      </c>
      <c r="UQF74" s="21" t="s">
        <v>19</v>
      </c>
      <c r="UQG74" s="21" t="s">
        <v>19</v>
      </c>
      <c r="UQH74" s="21" t="s">
        <v>19</v>
      </c>
      <c r="UQI74" s="21" t="s">
        <v>19</v>
      </c>
      <c r="UQJ74" s="21" t="s">
        <v>19</v>
      </c>
      <c r="UQK74" s="21" t="s">
        <v>19</v>
      </c>
      <c r="UQL74" s="21" t="s">
        <v>19</v>
      </c>
      <c r="UQM74" s="21" t="s">
        <v>19</v>
      </c>
      <c r="UQN74" s="21" t="s">
        <v>19</v>
      </c>
      <c r="UQO74" s="21" t="s">
        <v>19</v>
      </c>
      <c r="UQP74" s="21" t="s">
        <v>19</v>
      </c>
      <c r="UQQ74" s="21" t="s">
        <v>19</v>
      </c>
      <c r="UQR74" s="21" t="s">
        <v>19</v>
      </c>
      <c r="UQS74" s="21" t="s">
        <v>19</v>
      </c>
      <c r="UQT74" s="21" t="s">
        <v>19</v>
      </c>
      <c r="UQU74" s="21" t="s">
        <v>19</v>
      </c>
      <c r="UQV74" s="21" t="s">
        <v>19</v>
      </c>
      <c r="UQW74" s="21" t="s">
        <v>19</v>
      </c>
      <c r="UQX74" s="21" t="s">
        <v>19</v>
      </c>
      <c r="UQY74" s="21" t="s">
        <v>19</v>
      </c>
      <c r="UQZ74" s="21" t="s">
        <v>19</v>
      </c>
      <c r="URA74" s="21" t="s">
        <v>19</v>
      </c>
      <c r="URB74" s="21" t="s">
        <v>19</v>
      </c>
      <c r="URC74" s="21" t="s">
        <v>19</v>
      </c>
      <c r="URD74" s="21" t="s">
        <v>19</v>
      </c>
      <c r="URE74" s="21" t="s">
        <v>19</v>
      </c>
      <c r="URF74" s="21" t="s">
        <v>19</v>
      </c>
      <c r="URG74" s="21" t="s">
        <v>19</v>
      </c>
      <c r="URH74" s="21" t="s">
        <v>19</v>
      </c>
      <c r="URI74" s="21" t="s">
        <v>19</v>
      </c>
      <c r="URJ74" s="21" t="s">
        <v>19</v>
      </c>
      <c r="URK74" s="21" t="s">
        <v>19</v>
      </c>
      <c r="URL74" s="21" t="s">
        <v>19</v>
      </c>
      <c r="URM74" s="21" t="s">
        <v>19</v>
      </c>
      <c r="URN74" s="21" t="s">
        <v>19</v>
      </c>
      <c r="URO74" s="21" t="s">
        <v>19</v>
      </c>
      <c r="URP74" s="21" t="s">
        <v>19</v>
      </c>
      <c r="URQ74" s="21" t="s">
        <v>19</v>
      </c>
      <c r="URR74" s="21" t="s">
        <v>19</v>
      </c>
      <c r="URS74" s="21" t="s">
        <v>19</v>
      </c>
      <c r="URT74" s="21" t="s">
        <v>19</v>
      </c>
      <c r="URU74" s="21" t="s">
        <v>19</v>
      </c>
      <c r="URV74" s="21" t="s">
        <v>19</v>
      </c>
      <c r="URW74" s="21" t="s">
        <v>19</v>
      </c>
      <c r="URX74" s="21" t="s">
        <v>19</v>
      </c>
      <c r="URY74" s="21" t="s">
        <v>19</v>
      </c>
      <c r="URZ74" s="21" t="s">
        <v>19</v>
      </c>
      <c r="USA74" s="21" t="s">
        <v>19</v>
      </c>
      <c r="USB74" s="21" t="s">
        <v>19</v>
      </c>
      <c r="USC74" s="21" t="s">
        <v>19</v>
      </c>
      <c r="USD74" s="21" t="s">
        <v>19</v>
      </c>
      <c r="USE74" s="21" t="s">
        <v>19</v>
      </c>
      <c r="USF74" s="21" t="s">
        <v>19</v>
      </c>
      <c r="USG74" s="21" t="s">
        <v>19</v>
      </c>
      <c r="USH74" s="21" t="s">
        <v>19</v>
      </c>
      <c r="USI74" s="21" t="s">
        <v>19</v>
      </c>
      <c r="USJ74" s="21" t="s">
        <v>19</v>
      </c>
      <c r="USK74" s="21" t="s">
        <v>19</v>
      </c>
      <c r="USL74" s="21" t="s">
        <v>19</v>
      </c>
      <c r="USM74" s="21" t="s">
        <v>19</v>
      </c>
      <c r="USN74" s="21" t="s">
        <v>19</v>
      </c>
      <c r="USO74" s="21" t="s">
        <v>19</v>
      </c>
      <c r="USP74" s="21" t="s">
        <v>19</v>
      </c>
      <c r="USQ74" s="21" t="s">
        <v>19</v>
      </c>
      <c r="USR74" s="21" t="s">
        <v>19</v>
      </c>
      <c r="USS74" s="21" t="s">
        <v>19</v>
      </c>
      <c r="UST74" s="21" t="s">
        <v>19</v>
      </c>
      <c r="USU74" s="21" t="s">
        <v>19</v>
      </c>
      <c r="USV74" s="21" t="s">
        <v>19</v>
      </c>
      <c r="USW74" s="21" t="s">
        <v>19</v>
      </c>
      <c r="USX74" s="21" t="s">
        <v>19</v>
      </c>
      <c r="USY74" s="21" t="s">
        <v>19</v>
      </c>
      <c r="USZ74" s="21" t="s">
        <v>19</v>
      </c>
      <c r="UTA74" s="21" t="s">
        <v>19</v>
      </c>
      <c r="UTB74" s="21" t="s">
        <v>19</v>
      </c>
      <c r="UTC74" s="21" t="s">
        <v>19</v>
      </c>
      <c r="UTD74" s="21" t="s">
        <v>19</v>
      </c>
      <c r="UTE74" s="21" t="s">
        <v>19</v>
      </c>
      <c r="UTF74" s="21" t="s">
        <v>19</v>
      </c>
      <c r="UTG74" s="21" t="s">
        <v>19</v>
      </c>
      <c r="UTH74" s="21" t="s">
        <v>19</v>
      </c>
      <c r="UTI74" s="21" t="s">
        <v>19</v>
      </c>
      <c r="UTJ74" s="21" t="s">
        <v>19</v>
      </c>
      <c r="UTK74" s="21" t="s">
        <v>19</v>
      </c>
      <c r="UTL74" s="21" t="s">
        <v>19</v>
      </c>
      <c r="UTM74" s="21" t="s">
        <v>19</v>
      </c>
      <c r="UTN74" s="21" t="s">
        <v>19</v>
      </c>
      <c r="UTO74" s="21" t="s">
        <v>19</v>
      </c>
      <c r="UTP74" s="21" t="s">
        <v>19</v>
      </c>
      <c r="UTQ74" s="21" t="s">
        <v>19</v>
      </c>
      <c r="UTR74" s="21" t="s">
        <v>19</v>
      </c>
      <c r="UTS74" s="21" t="s">
        <v>19</v>
      </c>
      <c r="UTT74" s="21" t="s">
        <v>19</v>
      </c>
      <c r="UTU74" s="21" t="s">
        <v>19</v>
      </c>
      <c r="UTV74" s="21" t="s">
        <v>19</v>
      </c>
      <c r="UTW74" s="21" t="s">
        <v>19</v>
      </c>
      <c r="UTX74" s="21" t="s">
        <v>19</v>
      </c>
      <c r="UTY74" s="21" t="s">
        <v>19</v>
      </c>
      <c r="UTZ74" s="21" t="s">
        <v>19</v>
      </c>
      <c r="UUA74" s="21" t="s">
        <v>19</v>
      </c>
      <c r="UUB74" s="21" t="s">
        <v>19</v>
      </c>
      <c r="UUC74" s="21" t="s">
        <v>19</v>
      </c>
      <c r="UUD74" s="21" t="s">
        <v>19</v>
      </c>
      <c r="UUE74" s="21" t="s">
        <v>19</v>
      </c>
      <c r="UUF74" s="21" t="s">
        <v>19</v>
      </c>
      <c r="UUG74" s="21" t="s">
        <v>19</v>
      </c>
      <c r="UUH74" s="21" t="s">
        <v>19</v>
      </c>
      <c r="UUI74" s="21" t="s">
        <v>19</v>
      </c>
      <c r="UUJ74" s="21" t="s">
        <v>19</v>
      </c>
      <c r="UUK74" s="21" t="s">
        <v>19</v>
      </c>
      <c r="UUL74" s="21" t="s">
        <v>19</v>
      </c>
      <c r="UUM74" s="21" t="s">
        <v>19</v>
      </c>
      <c r="UUN74" s="21" t="s">
        <v>19</v>
      </c>
      <c r="UUO74" s="21" t="s">
        <v>19</v>
      </c>
      <c r="UUP74" s="21" t="s">
        <v>19</v>
      </c>
      <c r="UUQ74" s="21" t="s">
        <v>19</v>
      </c>
      <c r="UUR74" s="21" t="s">
        <v>19</v>
      </c>
      <c r="UUS74" s="21" t="s">
        <v>19</v>
      </c>
      <c r="UUT74" s="21" t="s">
        <v>19</v>
      </c>
      <c r="UUU74" s="21" t="s">
        <v>19</v>
      </c>
      <c r="UUV74" s="21" t="s">
        <v>19</v>
      </c>
      <c r="UUW74" s="21" t="s">
        <v>19</v>
      </c>
      <c r="UUX74" s="21" t="s">
        <v>19</v>
      </c>
      <c r="UUY74" s="21" t="s">
        <v>19</v>
      </c>
      <c r="UUZ74" s="21" t="s">
        <v>19</v>
      </c>
      <c r="UVA74" s="21" t="s">
        <v>19</v>
      </c>
      <c r="UVB74" s="21" t="s">
        <v>19</v>
      </c>
      <c r="UVC74" s="21" t="s">
        <v>19</v>
      </c>
      <c r="UVD74" s="21" t="s">
        <v>19</v>
      </c>
      <c r="UVE74" s="21" t="s">
        <v>19</v>
      </c>
      <c r="UVF74" s="21" t="s">
        <v>19</v>
      </c>
      <c r="UVG74" s="21" t="s">
        <v>19</v>
      </c>
      <c r="UVH74" s="21" t="s">
        <v>19</v>
      </c>
      <c r="UVI74" s="21" t="s">
        <v>19</v>
      </c>
      <c r="UVJ74" s="21" t="s">
        <v>19</v>
      </c>
      <c r="UVK74" s="21" t="s">
        <v>19</v>
      </c>
      <c r="UVL74" s="21" t="s">
        <v>19</v>
      </c>
      <c r="UVM74" s="21" t="s">
        <v>19</v>
      </c>
      <c r="UVN74" s="21" t="s">
        <v>19</v>
      </c>
      <c r="UVO74" s="21" t="s">
        <v>19</v>
      </c>
      <c r="UVP74" s="21" t="s">
        <v>19</v>
      </c>
      <c r="UVQ74" s="21" t="s">
        <v>19</v>
      </c>
      <c r="UVR74" s="21" t="s">
        <v>19</v>
      </c>
      <c r="UVS74" s="21" t="s">
        <v>19</v>
      </c>
      <c r="UVT74" s="21" t="s">
        <v>19</v>
      </c>
      <c r="UVU74" s="21" t="s">
        <v>19</v>
      </c>
      <c r="UVV74" s="21" t="s">
        <v>19</v>
      </c>
      <c r="UVW74" s="21" t="s">
        <v>19</v>
      </c>
      <c r="UVX74" s="21" t="s">
        <v>19</v>
      </c>
      <c r="UVY74" s="21" t="s">
        <v>19</v>
      </c>
      <c r="UVZ74" s="21" t="s">
        <v>19</v>
      </c>
      <c r="UWA74" s="21" t="s">
        <v>19</v>
      </c>
      <c r="UWB74" s="21" t="s">
        <v>19</v>
      </c>
      <c r="UWC74" s="21" t="s">
        <v>19</v>
      </c>
      <c r="UWD74" s="21" t="s">
        <v>19</v>
      </c>
      <c r="UWE74" s="21" t="s">
        <v>19</v>
      </c>
      <c r="UWF74" s="21" t="s">
        <v>19</v>
      </c>
      <c r="UWG74" s="21" t="s">
        <v>19</v>
      </c>
      <c r="UWH74" s="21" t="s">
        <v>19</v>
      </c>
      <c r="UWI74" s="21" t="s">
        <v>19</v>
      </c>
      <c r="UWJ74" s="21" t="s">
        <v>19</v>
      </c>
      <c r="UWK74" s="21" t="s">
        <v>19</v>
      </c>
      <c r="UWL74" s="21" t="s">
        <v>19</v>
      </c>
      <c r="UWM74" s="21" t="s">
        <v>19</v>
      </c>
      <c r="UWN74" s="21" t="s">
        <v>19</v>
      </c>
      <c r="UWO74" s="21" t="s">
        <v>19</v>
      </c>
      <c r="UWP74" s="21" t="s">
        <v>19</v>
      </c>
      <c r="UWQ74" s="21" t="s">
        <v>19</v>
      </c>
      <c r="UWR74" s="21" t="s">
        <v>19</v>
      </c>
      <c r="UWS74" s="21" t="s">
        <v>19</v>
      </c>
      <c r="UWT74" s="21" t="s">
        <v>19</v>
      </c>
      <c r="UWU74" s="21" t="s">
        <v>19</v>
      </c>
      <c r="UWV74" s="21" t="s">
        <v>19</v>
      </c>
      <c r="UWW74" s="21" t="s">
        <v>19</v>
      </c>
      <c r="UWX74" s="21" t="s">
        <v>19</v>
      </c>
      <c r="UWY74" s="21" t="s">
        <v>19</v>
      </c>
      <c r="UWZ74" s="21" t="s">
        <v>19</v>
      </c>
      <c r="UXA74" s="21" t="s">
        <v>19</v>
      </c>
      <c r="UXB74" s="21" t="s">
        <v>19</v>
      </c>
      <c r="UXC74" s="21" t="s">
        <v>19</v>
      </c>
      <c r="UXD74" s="21" t="s">
        <v>19</v>
      </c>
      <c r="UXE74" s="21" t="s">
        <v>19</v>
      </c>
      <c r="UXF74" s="21" t="s">
        <v>19</v>
      </c>
      <c r="UXG74" s="21" t="s">
        <v>19</v>
      </c>
      <c r="UXH74" s="21" t="s">
        <v>19</v>
      </c>
      <c r="UXI74" s="21" t="s">
        <v>19</v>
      </c>
      <c r="UXJ74" s="21" t="s">
        <v>19</v>
      </c>
      <c r="UXK74" s="21" t="s">
        <v>19</v>
      </c>
      <c r="UXL74" s="21" t="s">
        <v>19</v>
      </c>
      <c r="UXM74" s="21" t="s">
        <v>19</v>
      </c>
      <c r="UXN74" s="21" t="s">
        <v>19</v>
      </c>
      <c r="UXO74" s="21" t="s">
        <v>19</v>
      </c>
      <c r="UXP74" s="21" t="s">
        <v>19</v>
      </c>
      <c r="UXQ74" s="21" t="s">
        <v>19</v>
      </c>
      <c r="UXR74" s="21" t="s">
        <v>19</v>
      </c>
      <c r="UXS74" s="21" t="s">
        <v>19</v>
      </c>
      <c r="UXT74" s="21" t="s">
        <v>19</v>
      </c>
      <c r="UXU74" s="21" t="s">
        <v>19</v>
      </c>
      <c r="UXV74" s="21" t="s">
        <v>19</v>
      </c>
      <c r="UXW74" s="21" t="s">
        <v>19</v>
      </c>
      <c r="UXX74" s="21" t="s">
        <v>19</v>
      </c>
      <c r="UXY74" s="21" t="s">
        <v>19</v>
      </c>
      <c r="UXZ74" s="21" t="s">
        <v>19</v>
      </c>
      <c r="UYA74" s="21" t="s">
        <v>19</v>
      </c>
      <c r="UYB74" s="21" t="s">
        <v>19</v>
      </c>
      <c r="UYC74" s="21" t="s">
        <v>19</v>
      </c>
      <c r="UYD74" s="21" t="s">
        <v>19</v>
      </c>
      <c r="UYE74" s="21" t="s">
        <v>19</v>
      </c>
      <c r="UYF74" s="21" t="s">
        <v>19</v>
      </c>
      <c r="UYG74" s="21" t="s">
        <v>19</v>
      </c>
      <c r="UYH74" s="21" t="s">
        <v>19</v>
      </c>
      <c r="UYI74" s="21" t="s">
        <v>19</v>
      </c>
      <c r="UYJ74" s="21" t="s">
        <v>19</v>
      </c>
      <c r="UYK74" s="21" t="s">
        <v>19</v>
      </c>
      <c r="UYL74" s="21" t="s">
        <v>19</v>
      </c>
      <c r="UYM74" s="21" t="s">
        <v>19</v>
      </c>
      <c r="UYN74" s="21" t="s">
        <v>19</v>
      </c>
      <c r="UYO74" s="21" t="s">
        <v>19</v>
      </c>
      <c r="UYP74" s="21" t="s">
        <v>19</v>
      </c>
      <c r="UYQ74" s="21" t="s">
        <v>19</v>
      </c>
      <c r="UYR74" s="21" t="s">
        <v>19</v>
      </c>
      <c r="UYS74" s="21" t="s">
        <v>19</v>
      </c>
      <c r="UYT74" s="21" t="s">
        <v>19</v>
      </c>
      <c r="UYU74" s="21" t="s">
        <v>19</v>
      </c>
      <c r="UYV74" s="21" t="s">
        <v>19</v>
      </c>
      <c r="UYW74" s="21" t="s">
        <v>19</v>
      </c>
      <c r="UYX74" s="21" t="s">
        <v>19</v>
      </c>
      <c r="UYY74" s="21" t="s">
        <v>19</v>
      </c>
      <c r="UYZ74" s="21" t="s">
        <v>19</v>
      </c>
      <c r="UZA74" s="21" t="s">
        <v>19</v>
      </c>
      <c r="UZB74" s="21" t="s">
        <v>19</v>
      </c>
      <c r="UZC74" s="21" t="s">
        <v>19</v>
      </c>
      <c r="UZD74" s="21" t="s">
        <v>19</v>
      </c>
      <c r="UZE74" s="21" t="s">
        <v>19</v>
      </c>
      <c r="UZF74" s="21" t="s">
        <v>19</v>
      </c>
      <c r="UZG74" s="21" t="s">
        <v>19</v>
      </c>
      <c r="UZH74" s="21" t="s">
        <v>19</v>
      </c>
      <c r="UZI74" s="21" t="s">
        <v>19</v>
      </c>
      <c r="UZJ74" s="21" t="s">
        <v>19</v>
      </c>
      <c r="UZK74" s="21" t="s">
        <v>19</v>
      </c>
      <c r="UZL74" s="21" t="s">
        <v>19</v>
      </c>
      <c r="UZM74" s="21" t="s">
        <v>19</v>
      </c>
      <c r="UZN74" s="21" t="s">
        <v>19</v>
      </c>
      <c r="UZO74" s="21" t="s">
        <v>19</v>
      </c>
      <c r="UZP74" s="21" t="s">
        <v>19</v>
      </c>
      <c r="UZQ74" s="21" t="s">
        <v>19</v>
      </c>
      <c r="UZR74" s="21" t="s">
        <v>19</v>
      </c>
      <c r="UZS74" s="21" t="s">
        <v>19</v>
      </c>
      <c r="UZT74" s="21" t="s">
        <v>19</v>
      </c>
      <c r="UZU74" s="21" t="s">
        <v>19</v>
      </c>
      <c r="UZV74" s="21" t="s">
        <v>19</v>
      </c>
      <c r="UZW74" s="21" t="s">
        <v>19</v>
      </c>
      <c r="UZX74" s="21" t="s">
        <v>19</v>
      </c>
      <c r="UZY74" s="21" t="s">
        <v>19</v>
      </c>
      <c r="UZZ74" s="21" t="s">
        <v>19</v>
      </c>
      <c r="VAA74" s="21" t="s">
        <v>19</v>
      </c>
      <c r="VAB74" s="21" t="s">
        <v>19</v>
      </c>
      <c r="VAC74" s="21" t="s">
        <v>19</v>
      </c>
      <c r="VAD74" s="21" t="s">
        <v>19</v>
      </c>
      <c r="VAE74" s="21" t="s">
        <v>19</v>
      </c>
      <c r="VAF74" s="21" t="s">
        <v>19</v>
      </c>
      <c r="VAG74" s="21" t="s">
        <v>19</v>
      </c>
      <c r="VAH74" s="21" t="s">
        <v>19</v>
      </c>
      <c r="VAI74" s="21" t="s">
        <v>19</v>
      </c>
      <c r="VAJ74" s="21" t="s">
        <v>19</v>
      </c>
      <c r="VAK74" s="21" t="s">
        <v>19</v>
      </c>
      <c r="VAL74" s="21" t="s">
        <v>19</v>
      </c>
      <c r="VAM74" s="21" t="s">
        <v>19</v>
      </c>
      <c r="VAN74" s="21" t="s">
        <v>19</v>
      </c>
      <c r="VAO74" s="21" t="s">
        <v>19</v>
      </c>
      <c r="VAP74" s="21" t="s">
        <v>19</v>
      </c>
      <c r="VAQ74" s="21" t="s">
        <v>19</v>
      </c>
      <c r="VAR74" s="21" t="s">
        <v>19</v>
      </c>
      <c r="VAS74" s="21" t="s">
        <v>19</v>
      </c>
      <c r="VAT74" s="21" t="s">
        <v>19</v>
      </c>
      <c r="VAU74" s="21" t="s">
        <v>19</v>
      </c>
      <c r="VAV74" s="21" t="s">
        <v>19</v>
      </c>
      <c r="VAW74" s="21" t="s">
        <v>19</v>
      </c>
      <c r="VAX74" s="21" t="s">
        <v>19</v>
      </c>
      <c r="VAY74" s="21" t="s">
        <v>19</v>
      </c>
      <c r="VAZ74" s="21" t="s">
        <v>19</v>
      </c>
      <c r="VBA74" s="21" t="s">
        <v>19</v>
      </c>
      <c r="VBB74" s="21" t="s">
        <v>19</v>
      </c>
      <c r="VBC74" s="21" t="s">
        <v>19</v>
      </c>
      <c r="VBD74" s="21" t="s">
        <v>19</v>
      </c>
      <c r="VBE74" s="21" t="s">
        <v>19</v>
      </c>
      <c r="VBF74" s="21" t="s">
        <v>19</v>
      </c>
      <c r="VBG74" s="21" t="s">
        <v>19</v>
      </c>
      <c r="VBH74" s="21" t="s">
        <v>19</v>
      </c>
      <c r="VBI74" s="21" t="s">
        <v>19</v>
      </c>
      <c r="VBJ74" s="21" t="s">
        <v>19</v>
      </c>
      <c r="VBK74" s="21" t="s">
        <v>19</v>
      </c>
      <c r="VBL74" s="21" t="s">
        <v>19</v>
      </c>
      <c r="VBM74" s="21" t="s">
        <v>19</v>
      </c>
      <c r="VBN74" s="21" t="s">
        <v>19</v>
      </c>
      <c r="VBO74" s="21" t="s">
        <v>19</v>
      </c>
      <c r="VBP74" s="21" t="s">
        <v>19</v>
      </c>
      <c r="VBQ74" s="21" t="s">
        <v>19</v>
      </c>
      <c r="VBR74" s="21" t="s">
        <v>19</v>
      </c>
      <c r="VBS74" s="21" t="s">
        <v>19</v>
      </c>
      <c r="VBT74" s="21" t="s">
        <v>19</v>
      </c>
      <c r="VBU74" s="21" t="s">
        <v>19</v>
      </c>
      <c r="VBV74" s="21" t="s">
        <v>19</v>
      </c>
      <c r="VBW74" s="21" t="s">
        <v>19</v>
      </c>
      <c r="VBX74" s="21" t="s">
        <v>19</v>
      </c>
      <c r="VBY74" s="21" t="s">
        <v>19</v>
      </c>
      <c r="VBZ74" s="21" t="s">
        <v>19</v>
      </c>
      <c r="VCA74" s="21" t="s">
        <v>19</v>
      </c>
      <c r="VCB74" s="21" t="s">
        <v>19</v>
      </c>
      <c r="VCC74" s="21" t="s">
        <v>19</v>
      </c>
      <c r="VCD74" s="21" t="s">
        <v>19</v>
      </c>
      <c r="VCE74" s="21" t="s">
        <v>19</v>
      </c>
      <c r="VCF74" s="21" t="s">
        <v>19</v>
      </c>
      <c r="VCG74" s="21" t="s">
        <v>19</v>
      </c>
      <c r="VCH74" s="21" t="s">
        <v>19</v>
      </c>
      <c r="VCI74" s="21" t="s">
        <v>19</v>
      </c>
      <c r="VCJ74" s="21" t="s">
        <v>19</v>
      </c>
      <c r="VCK74" s="21" t="s">
        <v>19</v>
      </c>
      <c r="VCL74" s="21" t="s">
        <v>19</v>
      </c>
      <c r="VCM74" s="21" t="s">
        <v>19</v>
      </c>
      <c r="VCN74" s="21" t="s">
        <v>19</v>
      </c>
      <c r="VCO74" s="21" t="s">
        <v>19</v>
      </c>
      <c r="VCP74" s="21" t="s">
        <v>19</v>
      </c>
      <c r="VCQ74" s="21" t="s">
        <v>19</v>
      </c>
      <c r="VCR74" s="21" t="s">
        <v>19</v>
      </c>
      <c r="VCS74" s="21" t="s">
        <v>19</v>
      </c>
      <c r="VCT74" s="21" t="s">
        <v>19</v>
      </c>
      <c r="VCU74" s="21" t="s">
        <v>19</v>
      </c>
      <c r="VCV74" s="21" t="s">
        <v>19</v>
      </c>
      <c r="VCW74" s="21" t="s">
        <v>19</v>
      </c>
      <c r="VCX74" s="21" t="s">
        <v>19</v>
      </c>
      <c r="VCY74" s="21" t="s">
        <v>19</v>
      </c>
      <c r="VCZ74" s="21" t="s">
        <v>19</v>
      </c>
      <c r="VDA74" s="21" t="s">
        <v>19</v>
      </c>
      <c r="VDB74" s="21" t="s">
        <v>19</v>
      </c>
      <c r="VDC74" s="21" t="s">
        <v>19</v>
      </c>
      <c r="VDD74" s="21" t="s">
        <v>19</v>
      </c>
      <c r="VDE74" s="21" t="s">
        <v>19</v>
      </c>
      <c r="VDF74" s="21" t="s">
        <v>19</v>
      </c>
      <c r="VDG74" s="21" t="s">
        <v>19</v>
      </c>
      <c r="VDH74" s="21" t="s">
        <v>19</v>
      </c>
      <c r="VDI74" s="21" t="s">
        <v>19</v>
      </c>
      <c r="VDJ74" s="21" t="s">
        <v>19</v>
      </c>
      <c r="VDK74" s="21" t="s">
        <v>19</v>
      </c>
      <c r="VDL74" s="21" t="s">
        <v>19</v>
      </c>
      <c r="VDM74" s="21" t="s">
        <v>19</v>
      </c>
      <c r="VDN74" s="21" t="s">
        <v>19</v>
      </c>
      <c r="VDO74" s="21" t="s">
        <v>19</v>
      </c>
      <c r="VDP74" s="21" t="s">
        <v>19</v>
      </c>
      <c r="VDQ74" s="21" t="s">
        <v>19</v>
      </c>
      <c r="VDR74" s="21" t="s">
        <v>19</v>
      </c>
      <c r="VDS74" s="21" t="s">
        <v>19</v>
      </c>
      <c r="VDT74" s="21" t="s">
        <v>19</v>
      </c>
      <c r="VDU74" s="21" t="s">
        <v>19</v>
      </c>
      <c r="VDV74" s="21" t="s">
        <v>19</v>
      </c>
      <c r="VDW74" s="21" t="s">
        <v>19</v>
      </c>
      <c r="VDX74" s="21" t="s">
        <v>19</v>
      </c>
      <c r="VDY74" s="21" t="s">
        <v>19</v>
      </c>
      <c r="VDZ74" s="21" t="s">
        <v>19</v>
      </c>
      <c r="VEA74" s="21" t="s">
        <v>19</v>
      </c>
      <c r="VEB74" s="21" t="s">
        <v>19</v>
      </c>
      <c r="VEC74" s="21" t="s">
        <v>19</v>
      </c>
      <c r="VED74" s="21" t="s">
        <v>19</v>
      </c>
      <c r="VEE74" s="21" t="s">
        <v>19</v>
      </c>
      <c r="VEF74" s="21" t="s">
        <v>19</v>
      </c>
      <c r="VEG74" s="21" t="s">
        <v>19</v>
      </c>
      <c r="VEH74" s="21" t="s">
        <v>19</v>
      </c>
      <c r="VEI74" s="21" t="s">
        <v>19</v>
      </c>
      <c r="VEJ74" s="21" t="s">
        <v>19</v>
      </c>
      <c r="VEK74" s="21" t="s">
        <v>19</v>
      </c>
      <c r="VEL74" s="21" t="s">
        <v>19</v>
      </c>
      <c r="VEM74" s="21" t="s">
        <v>19</v>
      </c>
      <c r="VEN74" s="21" t="s">
        <v>19</v>
      </c>
      <c r="VEO74" s="21" t="s">
        <v>19</v>
      </c>
      <c r="VEP74" s="21" t="s">
        <v>19</v>
      </c>
      <c r="VEQ74" s="21" t="s">
        <v>19</v>
      </c>
      <c r="VER74" s="21" t="s">
        <v>19</v>
      </c>
      <c r="VES74" s="21" t="s">
        <v>19</v>
      </c>
      <c r="VET74" s="21" t="s">
        <v>19</v>
      </c>
      <c r="VEU74" s="21" t="s">
        <v>19</v>
      </c>
      <c r="VEV74" s="21" t="s">
        <v>19</v>
      </c>
      <c r="VEW74" s="21" t="s">
        <v>19</v>
      </c>
      <c r="VEX74" s="21" t="s">
        <v>19</v>
      </c>
      <c r="VEY74" s="21" t="s">
        <v>19</v>
      </c>
      <c r="VEZ74" s="21" t="s">
        <v>19</v>
      </c>
      <c r="VFA74" s="21" t="s">
        <v>19</v>
      </c>
      <c r="VFB74" s="21" t="s">
        <v>19</v>
      </c>
      <c r="VFC74" s="21" t="s">
        <v>19</v>
      </c>
      <c r="VFD74" s="21" t="s">
        <v>19</v>
      </c>
      <c r="VFE74" s="21" t="s">
        <v>19</v>
      </c>
      <c r="VFF74" s="21" t="s">
        <v>19</v>
      </c>
      <c r="VFG74" s="21" t="s">
        <v>19</v>
      </c>
      <c r="VFH74" s="21" t="s">
        <v>19</v>
      </c>
      <c r="VFI74" s="21" t="s">
        <v>19</v>
      </c>
      <c r="VFJ74" s="21" t="s">
        <v>19</v>
      </c>
      <c r="VFK74" s="21" t="s">
        <v>19</v>
      </c>
      <c r="VFL74" s="21" t="s">
        <v>19</v>
      </c>
      <c r="VFM74" s="21" t="s">
        <v>19</v>
      </c>
      <c r="VFN74" s="21" t="s">
        <v>19</v>
      </c>
      <c r="VFO74" s="21" t="s">
        <v>19</v>
      </c>
      <c r="VFP74" s="21" t="s">
        <v>19</v>
      </c>
      <c r="VFQ74" s="21" t="s">
        <v>19</v>
      </c>
      <c r="VFR74" s="21" t="s">
        <v>19</v>
      </c>
      <c r="VFS74" s="21" t="s">
        <v>19</v>
      </c>
      <c r="VFT74" s="21" t="s">
        <v>19</v>
      </c>
      <c r="VFU74" s="21" t="s">
        <v>19</v>
      </c>
      <c r="VFV74" s="21" t="s">
        <v>19</v>
      </c>
      <c r="VFW74" s="21" t="s">
        <v>19</v>
      </c>
      <c r="VFX74" s="21" t="s">
        <v>19</v>
      </c>
      <c r="VFY74" s="21" t="s">
        <v>19</v>
      </c>
      <c r="VFZ74" s="21" t="s">
        <v>19</v>
      </c>
      <c r="VGA74" s="21" t="s">
        <v>19</v>
      </c>
      <c r="VGB74" s="21" t="s">
        <v>19</v>
      </c>
      <c r="VGC74" s="21" t="s">
        <v>19</v>
      </c>
      <c r="VGD74" s="21" t="s">
        <v>19</v>
      </c>
      <c r="VGE74" s="21" t="s">
        <v>19</v>
      </c>
      <c r="VGF74" s="21" t="s">
        <v>19</v>
      </c>
      <c r="VGG74" s="21" t="s">
        <v>19</v>
      </c>
      <c r="VGH74" s="21" t="s">
        <v>19</v>
      </c>
      <c r="VGI74" s="21" t="s">
        <v>19</v>
      </c>
      <c r="VGJ74" s="21" t="s">
        <v>19</v>
      </c>
      <c r="VGK74" s="21" t="s">
        <v>19</v>
      </c>
      <c r="VGL74" s="21" t="s">
        <v>19</v>
      </c>
      <c r="VGM74" s="21" t="s">
        <v>19</v>
      </c>
      <c r="VGN74" s="21" t="s">
        <v>19</v>
      </c>
      <c r="VGO74" s="21" t="s">
        <v>19</v>
      </c>
      <c r="VGP74" s="21" t="s">
        <v>19</v>
      </c>
      <c r="VGQ74" s="21" t="s">
        <v>19</v>
      </c>
      <c r="VGR74" s="21" t="s">
        <v>19</v>
      </c>
      <c r="VGS74" s="21" t="s">
        <v>19</v>
      </c>
      <c r="VGT74" s="21" t="s">
        <v>19</v>
      </c>
      <c r="VGU74" s="21" t="s">
        <v>19</v>
      </c>
      <c r="VGV74" s="21" t="s">
        <v>19</v>
      </c>
      <c r="VGW74" s="21" t="s">
        <v>19</v>
      </c>
      <c r="VGX74" s="21" t="s">
        <v>19</v>
      </c>
      <c r="VGY74" s="21" t="s">
        <v>19</v>
      </c>
      <c r="VGZ74" s="21" t="s">
        <v>19</v>
      </c>
      <c r="VHA74" s="21" t="s">
        <v>19</v>
      </c>
      <c r="VHB74" s="21" t="s">
        <v>19</v>
      </c>
      <c r="VHC74" s="21" t="s">
        <v>19</v>
      </c>
      <c r="VHD74" s="21" t="s">
        <v>19</v>
      </c>
      <c r="VHE74" s="21" t="s">
        <v>19</v>
      </c>
      <c r="VHF74" s="21" t="s">
        <v>19</v>
      </c>
      <c r="VHG74" s="21" t="s">
        <v>19</v>
      </c>
      <c r="VHH74" s="21" t="s">
        <v>19</v>
      </c>
      <c r="VHI74" s="21" t="s">
        <v>19</v>
      </c>
      <c r="VHJ74" s="21" t="s">
        <v>19</v>
      </c>
      <c r="VHK74" s="21" t="s">
        <v>19</v>
      </c>
      <c r="VHL74" s="21" t="s">
        <v>19</v>
      </c>
      <c r="VHM74" s="21" t="s">
        <v>19</v>
      </c>
      <c r="VHN74" s="21" t="s">
        <v>19</v>
      </c>
      <c r="VHO74" s="21" t="s">
        <v>19</v>
      </c>
      <c r="VHP74" s="21" t="s">
        <v>19</v>
      </c>
      <c r="VHQ74" s="21" t="s">
        <v>19</v>
      </c>
      <c r="VHR74" s="21" t="s">
        <v>19</v>
      </c>
      <c r="VHS74" s="21" t="s">
        <v>19</v>
      </c>
      <c r="VHT74" s="21" t="s">
        <v>19</v>
      </c>
      <c r="VHU74" s="21" t="s">
        <v>19</v>
      </c>
      <c r="VHV74" s="21" t="s">
        <v>19</v>
      </c>
      <c r="VHW74" s="21" t="s">
        <v>19</v>
      </c>
      <c r="VHX74" s="21" t="s">
        <v>19</v>
      </c>
      <c r="VHY74" s="21" t="s">
        <v>19</v>
      </c>
      <c r="VHZ74" s="21" t="s">
        <v>19</v>
      </c>
      <c r="VIA74" s="21" t="s">
        <v>19</v>
      </c>
      <c r="VIB74" s="21" t="s">
        <v>19</v>
      </c>
      <c r="VIC74" s="21" t="s">
        <v>19</v>
      </c>
      <c r="VID74" s="21" t="s">
        <v>19</v>
      </c>
      <c r="VIE74" s="21" t="s">
        <v>19</v>
      </c>
      <c r="VIF74" s="21" t="s">
        <v>19</v>
      </c>
      <c r="VIG74" s="21" t="s">
        <v>19</v>
      </c>
      <c r="VIH74" s="21" t="s">
        <v>19</v>
      </c>
      <c r="VII74" s="21" t="s">
        <v>19</v>
      </c>
      <c r="VIJ74" s="21" t="s">
        <v>19</v>
      </c>
      <c r="VIK74" s="21" t="s">
        <v>19</v>
      </c>
      <c r="VIL74" s="21" t="s">
        <v>19</v>
      </c>
      <c r="VIM74" s="21" t="s">
        <v>19</v>
      </c>
      <c r="VIN74" s="21" t="s">
        <v>19</v>
      </c>
      <c r="VIO74" s="21" t="s">
        <v>19</v>
      </c>
      <c r="VIP74" s="21" t="s">
        <v>19</v>
      </c>
      <c r="VIQ74" s="21" t="s">
        <v>19</v>
      </c>
      <c r="VIR74" s="21" t="s">
        <v>19</v>
      </c>
      <c r="VIS74" s="21" t="s">
        <v>19</v>
      </c>
      <c r="VIT74" s="21" t="s">
        <v>19</v>
      </c>
      <c r="VIU74" s="21" t="s">
        <v>19</v>
      </c>
      <c r="VIV74" s="21" t="s">
        <v>19</v>
      </c>
      <c r="VIW74" s="21" t="s">
        <v>19</v>
      </c>
      <c r="VIX74" s="21" t="s">
        <v>19</v>
      </c>
      <c r="VIY74" s="21" t="s">
        <v>19</v>
      </c>
      <c r="VIZ74" s="21" t="s">
        <v>19</v>
      </c>
      <c r="VJA74" s="21" t="s">
        <v>19</v>
      </c>
      <c r="VJB74" s="21" t="s">
        <v>19</v>
      </c>
      <c r="VJC74" s="21" t="s">
        <v>19</v>
      </c>
      <c r="VJD74" s="21" t="s">
        <v>19</v>
      </c>
      <c r="VJE74" s="21" t="s">
        <v>19</v>
      </c>
      <c r="VJF74" s="21" t="s">
        <v>19</v>
      </c>
      <c r="VJG74" s="21" t="s">
        <v>19</v>
      </c>
      <c r="VJH74" s="21" t="s">
        <v>19</v>
      </c>
      <c r="VJI74" s="21" t="s">
        <v>19</v>
      </c>
      <c r="VJJ74" s="21" t="s">
        <v>19</v>
      </c>
      <c r="VJK74" s="21" t="s">
        <v>19</v>
      </c>
      <c r="VJL74" s="21" t="s">
        <v>19</v>
      </c>
      <c r="VJM74" s="21" t="s">
        <v>19</v>
      </c>
      <c r="VJN74" s="21" t="s">
        <v>19</v>
      </c>
      <c r="VJO74" s="21" t="s">
        <v>19</v>
      </c>
      <c r="VJP74" s="21" t="s">
        <v>19</v>
      </c>
      <c r="VJQ74" s="21" t="s">
        <v>19</v>
      </c>
      <c r="VJR74" s="21" t="s">
        <v>19</v>
      </c>
      <c r="VJS74" s="21" t="s">
        <v>19</v>
      </c>
      <c r="VJT74" s="21" t="s">
        <v>19</v>
      </c>
      <c r="VJU74" s="21" t="s">
        <v>19</v>
      </c>
      <c r="VJV74" s="21" t="s">
        <v>19</v>
      </c>
      <c r="VJW74" s="21" t="s">
        <v>19</v>
      </c>
      <c r="VJX74" s="21" t="s">
        <v>19</v>
      </c>
      <c r="VJY74" s="21" t="s">
        <v>19</v>
      </c>
      <c r="VJZ74" s="21" t="s">
        <v>19</v>
      </c>
      <c r="VKA74" s="21" t="s">
        <v>19</v>
      </c>
      <c r="VKB74" s="21" t="s">
        <v>19</v>
      </c>
      <c r="VKC74" s="21" t="s">
        <v>19</v>
      </c>
      <c r="VKD74" s="21" t="s">
        <v>19</v>
      </c>
      <c r="VKE74" s="21" t="s">
        <v>19</v>
      </c>
      <c r="VKF74" s="21" t="s">
        <v>19</v>
      </c>
      <c r="VKG74" s="21" t="s">
        <v>19</v>
      </c>
      <c r="VKH74" s="21" t="s">
        <v>19</v>
      </c>
      <c r="VKI74" s="21" t="s">
        <v>19</v>
      </c>
      <c r="VKJ74" s="21" t="s">
        <v>19</v>
      </c>
      <c r="VKK74" s="21" t="s">
        <v>19</v>
      </c>
      <c r="VKL74" s="21" t="s">
        <v>19</v>
      </c>
      <c r="VKM74" s="21" t="s">
        <v>19</v>
      </c>
      <c r="VKN74" s="21" t="s">
        <v>19</v>
      </c>
      <c r="VKO74" s="21" t="s">
        <v>19</v>
      </c>
      <c r="VKP74" s="21" t="s">
        <v>19</v>
      </c>
      <c r="VKQ74" s="21" t="s">
        <v>19</v>
      </c>
      <c r="VKR74" s="21" t="s">
        <v>19</v>
      </c>
      <c r="VKS74" s="21" t="s">
        <v>19</v>
      </c>
      <c r="VKT74" s="21" t="s">
        <v>19</v>
      </c>
      <c r="VKU74" s="21" t="s">
        <v>19</v>
      </c>
      <c r="VKV74" s="21" t="s">
        <v>19</v>
      </c>
      <c r="VKW74" s="21" t="s">
        <v>19</v>
      </c>
      <c r="VKX74" s="21" t="s">
        <v>19</v>
      </c>
      <c r="VKY74" s="21" t="s">
        <v>19</v>
      </c>
      <c r="VKZ74" s="21" t="s">
        <v>19</v>
      </c>
      <c r="VLA74" s="21" t="s">
        <v>19</v>
      </c>
      <c r="VLB74" s="21" t="s">
        <v>19</v>
      </c>
      <c r="VLC74" s="21" t="s">
        <v>19</v>
      </c>
      <c r="VLD74" s="21" t="s">
        <v>19</v>
      </c>
      <c r="VLE74" s="21" t="s">
        <v>19</v>
      </c>
      <c r="VLF74" s="21" t="s">
        <v>19</v>
      </c>
      <c r="VLG74" s="21" t="s">
        <v>19</v>
      </c>
      <c r="VLH74" s="21" t="s">
        <v>19</v>
      </c>
      <c r="VLI74" s="21" t="s">
        <v>19</v>
      </c>
      <c r="VLJ74" s="21" t="s">
        <v>19</v>
      </c>
      <c r="VLK74" s="21" t="s">
        <v>19</v>
      </c>
      <c r="VLL74" s="21" t="s">
        <v>19</v>
      </c>
      <c r="VLM74" s="21" t="s">
        <v>19</v>
      </c>
      <c r="VLN74" s="21" t="s">
        <v>19</v>
      </c>
      <c r="VLO74" s="21" t="s">
        <v>19</v>
      </c>
      <c r="VLP74" s="21" t="s">
        <v>19</v>
      </c>
      <c r="VLQ74" s="21" t="s">
        <v>19</v>
      </c>
      <c r="VLR74" s="21" t="s">
        <v>19</v>
      </c>
      <c r="VLS74" s="21" t="s">
        <v>19</v>
      </c>
      <c r="VLT74" s="21" t="s">
        <v>19</v>
      </c>
      <c r="VLU74" s="21" t="s">
        <v>19</v>
      </c>
      <c r="VLV74" s="21" t="s">
        <v>19</v>
      </c>
      <c r="VLW74" s="21" t="s">
        <v>19</v>
      </c>
      <c r="VLX74" s="21" t="s">
        <v>19</v>
      </c>
      <c r="VLY74" s="21" t="s">
        <v>19</v>
      </c>
      <c r="VLZ74" s="21" t="s">
        <v>19</v>
      </c>
      <c r="VMA74" s="21" t="s">
        <v>19</v>
      </c>
      <c r="VMB74" s="21" t="s">
        <v>19</v>
      </c>
      <c r="VMC74" s="21" t="s">
        <v>19</v>
      </c>
      <c r="VMD74" s="21" t="s">
        <v>19</v>
      </c>
      <c r="VME74" s="21" t="s">
        <v>19</v>
      </c>
      <c r="VMF74" s="21" t="s">
        <v>19</v>
      </c>
      <c r="VMG74" s="21" t="s">
        <v>19</v>
      </c>
      <c r="VMH74" s="21" t="s">
        <v>19</v>
      </c>
      <c r="VMI74" s="21" t="s">
        <v>19</v>
      </c>
      <c r="VMJ74" s="21" t="s">
        <v>19</v>
      </c>
      <c r="VMK74" s="21" t="s">
        <v>19</v>
      </c>
      <c r="VML74" s="21" t="s">
        <v>19</v>
      </c>
      <c r="VMM74" s="21" t="s">
        <v>19</v>
      </c>
      <c r="VMN74" s="21" t="s">
        <v>19</v>
      </c>
      <c r="VMO74" s="21" t="s">
        <v>19</v>
      </c>
      <c r="VMP74" s="21" t="s">
        <v>19</v>
      </c>
      <c r="VMQ74" s="21" t="s">
        <v>19</v>
      </c>
      <c r="VMR74" s="21" t="s">
        <v>19</v>
      </c>
      <c r="VMS74" s="21" t="s">
        <v>19</v>
      </c>
      <c r="VMT74" s="21" t="s">
        <v>19</v>
      </c>
      <c r="VMU74" s="21" t="s">
        <v>19</v>
      </c>
      <c r="VMV74" s="21" t="s">
        <v>19</v>
      </c>
      <c r="VMW74" s="21" t="s">
        <v>19</v>
      </c>
      <c r="VMX74" s="21" t="s">
        <v>19</v>
      </c>
      <c r="VMY74" s="21" t="s">
        <v>19</v>
      </c>
      <c r="VMZ74" s="21" t="s">
        <v>19</v>
      </c>
      <c r="VNA74" s="21" t="s">
        <v>19</v>
      </c>
      <c r="VNB74" s="21" t="s">
        <v>19</v>
      </c>
      <c r="VNC74" s="21" t="s">
        <v>19</v>
      </c>
      <c r="VND74" s="21" t="s">
        <v>19</v>
      </c>
      <c r="VNE74" s="21" t="s">
        <v>19</v>
      </c>
      <c r="VNF74" s="21" t="s">
        <v>19</v>
      </c>
      <c r="VNG74" s="21" t="s">
        <v>19</v>
      </c>
      <c r="VNH74" s="21" t="s">
        <v>19</v>
      </c>
      <c r="VNI74" s="21" t="s">
        <v>19</v>
      </c>
      <c r="VNJ74" s="21" t="s">
        <v>19</v>
      </c>
      <c r="VNK74" s="21" t="s">
        <v>19</v>
      </c>
      <c r="VNL74" s="21" t="s">
        <v>19</v>
      </c>
      <c r="VNM74" s="21" t="s">
        <v>19</v>
      </c>
      <c r="VNN74" s="21" t="s">
        <v>19</v>
      </c>
      <c r="VNO74" s="21" t="s">
        <v>19</v>
      </c>
      <c r="VNP74" s="21" t="s">
        <v>19</v>
      </c>
      <c r="VNQ74" s="21" t="s">
        <v>19</v>
      </c>
      <c r="VNR74" s="21" t="s">
        <v>19</v>
      </c>
      <c r="VNS74" s="21" t="s">
        <v>19</v>
      </c>
      <c r="VNT74" s="21" t="s">
        <v>19</v>
      </c>
      <c r="VNU74" s="21" t="s">
        <v>19</v>
      </c>
      <c r="VNV74" s="21" t="s">
        <v>19</v>
      </c>
      <c r="VNW74" s="21" t="s">
        <v>19</v>
      </c>
      <c r="VNX74" s="21" t="s">
        <v>19</v>
      </c>
      <c r="VNY74" s="21" t="s">
        <v>19</v>
      </c>
      <c r="VNZ74" s="21" t="s">
        <v>19</v>
      </c>
      <c r="VOA74" s="21" t="s">
        <v>19</v>
      </c>
      <c r="VOB74" s="21" t="s">
        <v>19</v>
      </c>
      <c r="VOC74" s="21" t="s">
        <v>19</v>
      </c>
      <c r="VOD74" s="21" t="s">
        <v>19</v>
      </c>
      <c r="VOE74" s="21" t="s">
        <v>19</v>
      </c>
      <c r="VOF74" s="21" t="s">
        <v>19</v>
      </c>
      <c r="VOG74" s="21" t="s">
        <v>19</v>
      </c>
      <c r="VOH74" s="21" t="s">
        <v>19</v>
      </c>
      <c r="VOI74" s="21" t="s">
        <v>19</v>
      </c>
      <c r="VOJ74" s="21" t="s">
        <v>19</v>
      </c>
      <c r="VOK74" s="21" t="s">
        <v>19</v>
      </c>
      <c r="VOL74" s="21" t="s">
        <v>19</v>
      </c>
      <c r="VOM74" s="21" t="s">
        <v>19</v>
      </c>
      <c r="VON74" s="21" t="s">
        <v>19</v>
      </c>
      <c r="VOO74" s="21" t="s">
        <v>19</v>
      </c>
      <c r="VOP74" s="21" t="s">
        <v>19</v>
      </c>
      <c r="VOQ74" s="21" t="s">
        <v>19</v>
      </c>
      <c r="VOR74" s="21" t="s">
        <v>19</v>
      </c>
      <c r="VOS74" s="21" t="s">
        <v>19</v>
      </c>
      <c r="VOT74" s="21" t="s">
        <v>19</v>
      </c>
      <c r="VOU74" s="21" t="s">
        <v>19</v>
      </c>
      <c r="VOV74" s="21" t="s">
        <v>19</v>
      </c>
      <c r="VOW74" s="21" t="s">
        <v>19</v>
      </c>
      <c r="VOX74" s="21" t="s">
        <v>19</v>
      </c>
      <c r="VOY74" s="21" t="s">
        <v>19</v>
      </c>
      <c r="VOZ74" s="21" t="s">
        <v>19</v>
      </c>
      <c r="VPA74" s="21" t="s">
        <v>19</v>
      </c>
      <c r="VPB74" s="21" t="s">
        <v>19</v>
      </c>
      <c r="VPC74" s="21" t="s">
        <v>19</v>
      </c>
      <c r="VPD74" s="21" t="s">
        <v>19</v>
      </c>
      <c r="VPE74" s="21" t="s">
        <v>19</v>
      </c>
      <c r="VPF74" s="21" t="s">
        <v>19</v>
      </c>
      <c r="VPG74" s="21" t="s">
        <v>19</v>
      </c>
      <c r="VPH74" s="21" t="s">
        <v>19</v>
      </c>
      <c r="VPI74" s="21" t="s">
        <v>19</v>
      </c>
      <c r="VPJ74" s="21" t="s">
        <v>19</v>
      </c>
      <c r="VPK74" s="21" t="s">
        <v>19</v>
      </c>
      <c r="VPL74" s="21" t="s">
        <v>19</v>
      </c>
      <c r="VPM74" s="21" t="s">
        <v>19</v>
      </c>
      <c r="VPN74" s="21" t="s">
        <v>19</v>
      </c>
      <c r="VPO74" s="21" t="s">
        <v>19</v>
      </c>
      <c r="VPP74" s="21" t="s">
        <v>19</v>
      </c>
      <c r="VPQ74" s="21" t="s">
        <v>19</v>
      </c>
      <c r="VPR74" s="21" t="s">
        <v>19</v>
      </c>
      <c r="VPS74" s="21" t="s">
        <v>19</v>
      </c>
      <c r="VPT74" s="21" t="s">
        <v>19</v>
      </c>
      <c r="VPU74" s="21" t="s">
        <v>19</v>
      </c>
      <c r="VPV74" s="21" t="s">
        <v>19</v>
      </c>
      <c r="VPW74" s="21" t="s">
        <v>19</v>
      </c>
      <c r="VPX74" s="21" t="s">
        <v>19</v>
      </c>
      <c r="VPY74" s="21" t="s">
        <v>19</v>
      </c>
      <c r="VPZ74" s="21" t="s">
        <v>19</v>
      </c>
      <c r="VQA74" s="21" t="s">
        <v>19</v>
      </c>
      <c r="VQB74" s="21" t="s">
        <v>19</v>
      </c>
      <c r="VQC74" s="21" t="s">
        <v>19</v>
      </c>
      <c r="VQD74" s="21" t="s">
        <v>19</v>
      </c>
      <c r="VQE74" s="21" t="s">
        <v>19</v>
      </c>
      <c r="VQF74" s="21" t="s">
        <v>19</v>
      </c>
      <c r="VQG74" s="21" t="s">
        <v>19</v>
      </c>
      <c r="VQH74" s="21" t="s">
        <v>19</v>
      </c>
      <c r="VQI74" s="21" t="s">
        <v>19</v>
      </c>
      <c r="VQJ74" s="21" t="s">
        <v>19</v>
      </c>
      <c r="VQK74" s="21" t="s">
        <v>19</v>
      </c>
      <c r="VQL74" s="21" t="s">
        <v>19</v>
      </c>
      <c r="VQM74" s="21" t="s">
        <v>19</v>
      </c>
      <c r="VQN74" s="21" t="s">
        <v>19</v>
      </c>
      <c r="VQO74" s="21" t="s">
        <v>19</v>
      </c>
      <c r="VQP74" s="21" t="s">
        <v>19</v>
      </c>
      <c r="VQQ74" s="21" t="s">
        <v>19</v>
      </c>
      <c r="VQR74" s="21" t="s">
        <v>19</v>
      </c>
      <c r="VQS74" s="21" t="s">
        <v>19</v>
      </c>
      <c r="VQT74" s="21" t="s">
        <v>19</v>
      </c>
      <c r="VQU74" s="21" t="s">
        <v>19</v>
      </c>
      <c r="VQV74" s="21" t="s">
        <v>19</v>
      </c>
      <c r="VQW74" s="21" t="s">
        <v>19</v>
      </c>
      <c r="VQX74" s="21" t="s">
        <v>19</v>
      </c>
      <c r="VQY74" s="21" t="s">
        <v>19</v>
      </c>
      <c r="VQZ74" s="21" t="s">
        <v>19</v>
      </c>
      <c r="VRA74" s="21" t="s">
        <v>19</v>
      </c>
      <c r="VRB74" s="21" t="s">
        <v>19</v>
      </c>
      <c r="VRC74" s="21" t="s">
        <v>19</v>
      </c>
      <c r="VRD74" s="21" t="s">
        <v>19</v>
      </c>
      <c r="VRE74" s="21" t="s">
        <v>19</v>
      </c>
      <c r="VRF74" s="21" t="s">
        <v>19</v>
      </c>
      <c r="VRG74" s="21" t="s">
        <v>19</v>
      </c>
      <c r="VRH74" s="21" t="s">
        <v>19</v>
      </c>
      <c r="VRI74" s="21" t="s">
        <v>19</v>
      </c>
      <c r="VRJ74" s="21" t="s">
        <v>19</v>
      </c>
      <c r="VRK74" s="21" t="s">
        <v>19</v>
      </c>
      <c r="VRL74" s="21" t="s">
        <v>19</v>
      </c>
      <c r="VRM74" s="21" t="s">
        <v>19</v>
      </c>
      <c r="VRN74" s="21" t="s">
        <v>19</v>
      </c>
      <c r="VRO74" s="21" t="s">
        <v>19</v>
      </c>
      <c r="VRP74" s="21" t="s">
        <v>19</v>
      </c>
      <c r="VRQ74" s="21" t="s">
        <v>19</v>
      </c>
      <c r="VRR74" s="21" t="s">
        <v>19</v>
      </c>
      <c r="VRS74" s="21" t="s">
        <v>19</v>
      </c>
      <c r="VRT74" s="21" t="s">
        <v>19</v>
      </c>
      <c r="VRU74" s="21" t="s">
        <v>19</v>
      </c>
      <c r="VRV74" s="21" t="s">
        <v>19</v>
      </c>
      <c r="VRW74" s="21" t="s">
        <v>19</v>
      </c>
      <c r="VRX74" s="21" t="s">
        <v>19</v>
      </c>
      <c r="VRY74" s="21" t="s">
        <v>19</v>
      </c>
      <c r="VRZ74" s="21" t="s">
        <v>19</v>
      </c>
      <c r="VSA74" s="21" t="s">
        <v>19</v>
      </c>
      <c r="VSB74" s="21" t="s">
        <v>19</v>
      </c>
      <c r="VSC74" s="21" t="s">
        <v>19</v>
      </c>
      <c r="VSD74" s="21" t="s">
        <v>19</v>
      </c>
      <c r="VSE74" s="21" t="s">
        <v>19</v>
      </c>
      <c r="VSF74" s="21" t="s">
        <v>19</v>
      </c>
      <c r="VSG74" s="21" t="s">
        <v>19</v>
      </c>
      <c r="VSH74" s="21" t="s">
        <v>19</v>
      </c>
      <c r="VSI74" s="21" t="s">
        <v>19</v>
      </c>
      <c r="VSJ74" s="21" t="s">
        <v>19</v>
      </c>
      <c r="VSK74" s="21" t="s">
        <v>19</v>
      </c>
      <c r="VSL74" s="21" t="s">
        <v>19</v>
      </c>
      <c r="VSM74" s="21" t="s">
        <v>19</v>
      </c>
      <c r="VSN74" s="21" t="s">
        <v>19</v>
      </c>
      <c r="VSO74" s="21" t="s">
        <v>19</v>
      </c>
      <c r="VSP74" s="21" t="s">
        <v>19</v>
      </c>
      <c r="VSQ74" s="21" t="s">
        <v>19</v>
      </c>
      <c r="VSR74" s="21" t="s">
        <v>19</v>
      </c>
      <c r="VSS74" s="21" t="s">
        <v>19</v>
      </c>
      <c r="VST74" s="21" t="s">
        <v>19</v>
      </c>
      <c r="VSU74" s="21" t="s">
        <v>19</v>
      </c>
      <c r="VSV74" s="21" t="s">
        <v>19</v>
      </c>
      <c r="VSW74" s="21" t="s">
        <v>19</v>
      </c>
      <c r="VSX74" s="21" t="s">
        <v>19</v>
      </c>
      <c r="VSY74" s="21" t="s">
        <v>19</v>
      </c>
      <c r="VSZ74" s="21" t="s">
        <v>19</v>
      </c>
      <c r="VTA74" s="21" t="s">
        <v>19</v>
      </c>
      <c r="VTB74" s="21" t="s">
        <v>19</v>
      </c>
      <c r="VTC74" s="21" t="s">
        <v>19</v>
      </c>
      <c r="VTD74" s="21" t="s">
        <v>19</v>
      </c>
      <c r="VTE74" s="21" t="s">
        <v>19</v>
      </c>
      <c r="VTF74" s="21" t="s">
        <v>19</v>
      </c>
      <c r="VTG74" s="21" t="s">
        <v>19</v>
      </c>
      <c r="VTH74" s="21" t="s">
        <v>19</v>
      </c>
      <c r="VTI74" s="21" t="s">
        <v>19</v>
      </c>
      <c r="VTJ74" s="21" t="s">
        <v>19</v>
      </c>
      <c r="VTK74" s="21" t="s">
        <v>19</v>
      </c>
      <c r="VTL74" s="21" t="s">
        <v>19</v>
      </c>
      <c r="VTM74" s="21" t="s">
        <v>19</v>
      </c>
      <c r="VTN74" s="21" t="s">
        <v>19</v>
      </c>
      <c r="VTO74" s="21" t="s">
        <v>19</v>
      </c>
      <c r="VTP74" s="21" t="s">
        <v>19</v>
      </c>
      <c r="VTQ74" s="21" t="s">
        <v>19</v>
      </c>
      <c r="VTR74" s="21" t="s">
        <v>19</v>
      </c>
      <c r="VTS74" s="21" t="s">
        <v>19</v>
      </c>
      <c r="VTT74" s="21" t="s">
        <v>19</v>
      </c>
      <c r="VTU74" s="21" t="s">
        <v>19</v>
      </c>
      <c r="VTV74" s="21" t="s">
        <v>19</v>
      </c>
      <c r="VTW74" s="21" t="s">
        <v>19</v>
      </c>
      <c r="VTX74" s="21" t="s">
        <v>19</v>
      </c>
      <c r="VTY74" s="21" t="s">
        <v>19</v>
      </c>
      <c r="VTZ74" s="21" t="s">
        <v>19</v>
      </c>
      <c r="VUA74" s="21" t="s">
        <v>19</v>
      </c>
      <c r="VUB74" s="21" t="s">
        <v>19</v>
      </c>
      <c r="VUC74" s="21" t="s">
        <v>19</v>
      </c>
      <c r="VUD74" s="21" t="s">
        <v>19</v>
      </c>
      <c r="VUE74" s="21" t="s">
        <v>19</v>
      </c>
      <c r="VUF74" s="21" t="s">
        <v>19</v>
      </c>
      <c r="VUG74" s="21" t="s">
        <v>19</v>
      </c>
      <c r="VUH74" s="21" t="s">
        <v>19</v>
      </c>
      <c r="VUI74" s="21" t="s">
        <v>19</v>
      </c>
      <c r="VUJ74" s="21" t="s">
        <v>19</v>
      </c>
      <c r="VUK74" s="21" t="s">
        <v>19</v>
      </c>
      <c r="VUL74" s="21" t="s">
        <v>19</v>
      </c>
      <c r="VUM74" s="21" t="s">
        <v>19</v>
      </c>
      <c r="VUN74" s="21" t="s">
        <v>19</v>
      </c>
      <c r="VUO74" s="21" t="s">
        <v>19</v>
      </c>
      <c r="VUP74" s="21" t="s">
        <v>19</v>
      </c>
      <c r="VUQ74" s="21" t="s">
        <v>19</v>
      </c>
      <c r="VUR74" s="21" t="s">
        <v>19</v>
      </c>
      <c r="VUS74" s="21" t="s">
        <v>19</v>
      </c>
      <c r="VUT74" s="21" t="s">
        <v>19</v>
      </c>
      <c r="VUU74" s="21" t="s">
        <v>19</v>
      </c>
      <c r="VUV74" s="21" t="s">
        <v>19</v>
      </c>
      <c r="VUW74" s="21" t="s">
        <v>19</v>
      </c>
      <c r="VUX74" s="21" t="s">
        <v>19</v>
      </c>
      <c r="VUY74" s="21" t="s">
        <v>19</v>
      </c>
      <c r="VUZ74" s="21" t="s">
        <v>19</v>
      </c>
      <c r="VVA74" s="21" t="s">
        <v>19</v>
      </c>
      <c r="VVB74" s="21" t="s">
        <v>19</v>
      </c>
      <c r="VVC74" s="21" t="s">
        <v>19</v>
      </c>
      <c r="VVD74" s="21" t="s">
        <v>19</v>
      </c>
      <c r="VVE74" s="21" t="s">
        <v>19</v>
      </c>
      <c r="VVF74" s="21" t="s">
        <v>19</v>
      </c>
      <c r="VVG74" s="21" t="s">
        <v>19</v>
      </c>
      <c r="VVH74" s="21" t="s">
        <v>19</v>
      </c>
      <c r="VVI74" s="21" t="s">
        <v>19</v>
      </c>
      <c r="VVJ74" s="21" t="s">
        <v>19</v>
      </c>
      <c r="VVK74" s="21" t="s">
        <v>19</v>
      </c>
      <c r="VVL74" s="21" t="s">
        <v>19</v>
      </c>
      <c r="VVM74" s="21" t="s">
        <v>19</v>
      </c>
      <c r="VVN74" s="21" t="s">
        <v>19</v>
      </c>
      <c r="VVO74" s="21" t="s">
        <v>19</v>
      </c>
      <c r="VVP74" s="21" t="s">
        <v>19</v>
      </c>
      <c r="VVQ74" s="21" t="s">
        <v>19</v>
      </c>
      <c r="VVR74" s="21" t="s">
        <v>19</v>
      </c>
      <c r="VVS74" s="21" t="s">
        <v>19</v>
      </c>
      <c r="VVT74" s="21" t="s">
        <v>19</v>
      </c>
      <c r="VVU74" s="21" t="s">
        <v>19</v>
      </c>
      <c r="VVV74" s="21" t="s">
        <v>19</v>
      </c>
      <c r="VVW74" s="21" t="s">
        <v>19</v>
      </c>
      <c r="VVX74" s="21" t="s">
        <v>19</v>
      </c>
      <c r="VVY74" s="21" t="s">
        <v>19</v>
      </c>
      <c r="VVZ74" s="21" t="s">
        <v>19</v>
      </c>
      <c r="VWA74" s="21" t="s">
        <v>19</v>
      </c>
      <c r="VWB74" s="21" t="s">
        <v>19</v>
      </c>
      <c r="VWC74" s="21" t="s">
        <v>19</v>
      </c>
      <c r="VWD74" s="21" t="s">
        <v>19</v>
      </c>
      <c r="VWE74" s="21" t="s">
        <v>19</v>
      </c>
      <c r="VWF74" s="21" t="s">
        <v>19</v>
      </c>
      <c r="VWG74" s="21" t="s">
        <v>19</v>
      </c>
      <c r="VWH74" s="21" t="s">
        <v>19</v>
      </c>
      <c r="VWI74" s="21" t="s">
        <v>19</v>
      </c>
      <c r="VWJ74" s="21" t="s">
        <v>19</v>
      </c>
      <c r="VWK74" s="21" t="s">
        <v>19</v>
      </c>
      <c r="VWL74" s="21" t="s">
        <v>19</v>
      </c>
      <c r="VWM74" s="21" t="s">
        <v>19</v>
      </c>
      <c r="VWN74" s="21" t="s">
        <v>19</v>
      </c>
      <c r="VWO74" s="21" t="s">
        <v>19</v>
      </c>
      <c r="VWP74" s="21" t="s">
        <v>19</v>
      </c>
      <c r="VWQ74" s="21" t="s">
        <v>19</v>
      </c>
      <c r="VWR74" s="21" t="s">
        <v>19</v>
      </c>
      <c r="VWS74" s="21" t="s">
        <v>19</v>
      </c>
      <c r="VWT74" s="21" t="s">
        <v>19</v>
      </c>
      <c r="VWU74" s="21" t="s">
        <v>19</v>
      </c>
      <c r="VWV74" s="21" t="s">
        <v>19</v>
      </c>
      <c r="VWW74" s="21" t="s">
        <v>19</v>
      </c>
      <c r="VWX74" s="21" t="s">
        <v>19</v>
      </c>
      <c r="VWY74" s="21" t="s">
        <v>19</v>
      </c>
      <c r="VWZ74" s="21" t="s">
        <v>19</v>
      </c>
      <c r="VXA74" s="21" t="s">
        <v>19</v>
      </c>
      <c r="VXB74" s="21" t="s">
        <v>19</v>
      </c>
      <c r="VXC74" s="21" t="s">
        <v>19</v>
      </c>
      <c r="VXD74" s="21" t="s">
        <v>19</v>
      </c>
      <c r="VXE74" s="21" t="s">
        <v>19</v>
      </c>
      <c r="VXF74" s="21" t="s">
        <v>19</v>
      </c>
      <c r="VXG74" s="21" t="s">
        <v>19</v>
      </c>
      <c r="VXH74" s="21" t="s">
        <v>19</v>
      </c>
      <c r="VXI74" s="21" t="s">
        <v>19</v>
      </c>
      <c r="VXJ74" s="21" t="s">
        <v>19</v>
      </c>
      <c r="VXK74" s="21" t="s">
        <v>19</v>
      </c>
      <c r="VXL74" s="21" t="s">
        <v>19</v>
      </c>
      <c r="VXM74" s="21" t="s">
        <v>19</v>
      </c>
      <c r="VXN74" s="21" t="s">
        <v>19</v>
      </c>
      <c r="VXO74" s="21" t="s">
        <v>19</v>
      </c>
      <c r="VXP74" s="21" t="s">
        <v>19</v>
      </c>
      <c r="VXQ74" s="21" t="s">
        <v>19</v>
      </c>
      <c r="VXR74" s="21" t="s">
        <v>19</v>
      </c>
      <c r="VXS74" s="21" t="s">
        <v>19</v>
      </c>
      <c r="VXT74" s="21" t="s">
        <v>19</v>
      </c>
      <c r="VXU74" s="21" t="s">
        <v>19</v>
      </c>
      <c r="VXV74" s="21" t="s">
        <v>19</v>
      </c>
      <c r="VXW74" s="21" t="s">
        <v>19</v>
      </c>
      <c r="VXX74" s="21" t="s">
        <v>19</v>
      </c>
      <c r="VXY74" s="21" t="s">
        <v>19</v>
      </c>
      <c r="VXZ74" s="21" t="s">
        <v>19</v>
      </c>
      <c r="VYA74" s="21" t="s">
        <v>19</v>
      </c>
      <c r="VYB74" s="21" t="s">
        <v>19</v>
      </c>
      <c r="VYC74" s="21" t="s">
        <v>19</v>
      </c>
      <c r="VYD74" s="21" t="s">
        <v>19</v>
      </c>
      <c r="VYE74" s="21" t="s">
        <v>19</v>
      </c>
      <c r="VYF74" s="21" t="s">
        <v>19</v>
      </c>
      <c r="VYG74" s="21" t="s">
        <v>19</v>
      </c>
      <c r="VYH74" s="21" t="s">
        <v>19</v>
      </c>
      <c r="VYI74" s="21" t="s">
        <v>19</v>
      </c>
      <c r="VYJ74" s="21" t="s">
        <v>19</v>
      </c>
      <c r="VYK74" s="21" t="s">
        <v>19</v>
      </c>
      <c r="VYL74" s="21" t="s">
        <v>19</v>
      </c>
      <c r="VYM74" s="21" t="s">
        <v>19</v>
      </c>
      <c r="VYN74" s="21" t="s">
        <v>19</v>
      </c>
      <c r="VYO74" s="21" t="s">
        <v>19</v>
      </c>
      <c r="VYP74" s="21" t="s">
        <v>19</v>
      </c>
      <c r="VYQ74" s="21" t="s">
        <v>19</v>
      </c>
      <c r="VYR74" s="21" t="s">
        <v>19</v>
      </c>
      <c r="VYS74" s="21" t="s">
        <v>19</v>
      </c>
      <c r="VYT74" s="21" t="s">
        <v>19</v>
      </c>
      <c r="VYU74" s="21" t="s">
        <v>19</v>
      </c>
      <c r="VYV74" s="21" t="s">
        <v>19</v>
      </c>
      <c r="VYW74" s="21" t="s">
        <v>19</v>
      </c>
      <c r="VYX74" s="21" t="s">
        <v>19</v>
      </c>
      <c r="VYY74" s="21" t="s">
        <v>19</v>
      </c>
      <c r="VYZ74" s="21" t="s">
        <v>19</v>
      </c>
      <c r="VZA74" s="21" t="s">
        <v>19</v>
      </c>
      <c r="VZB74" s="21" t="s">
        <v>19</v>
      </c>
      <c r="VZC74" s="21" t="s">
        <v>19</v>
      </c>
      <c r="VZD74" s="21" t="s">
        <v>19</v>
      </c>
      <c r="VZE74" s="21" t="s">
        <v>19</v>
      </c>
      <c r="VZF74" s="21" t="s">
        <v>19</v>
      </c>
      <c r="VZG74" s="21" t="s">
        <v>19</v>
      </c>
      <c r="VZH74" s="21" t="s">
        <v>19</v>
      </c>
      <c r="VZI74" s="21" t="s">
        <v>19</v>
      </c>
      <c r="VZJ74" s="21" t="s">
        <v>19</v>
      </c>
      <c r="VZK74" s="21" t="s">
        <v>19</v>
      </c>
      <c r="VZL74" s="21" t="s">
        <v>19</v>
      </c>
      <c r="VZM74" s="21" t="s">
        <v>19</v>
      </c>
      <c r="VZN74" s="21" t="s">
        <v>19</v>
      </c>
      <c r="VZO74" s="21" t="s">
        <v>19</v>
      </c>
      <c r="VZP74" s="21" t="s">
        <v>19</v>
      </c>
      <c r="VZQ74" s="21" t="s">
        <v>19</v>
      </c>
      <c r="VZR74" s="21" t="s">
        <v>19</v>
      </c>
      <c r="VZS74" s="21" t="s">
        <v>19</v>
      </c>
      <c r="VZT74" s="21" t="s">
        <v>19</v>
      </c>
      <c r="VZU74" s="21" t="s">
        <v>19</v>
      </c>
      <c r="VZV74" s="21" t="s">
        <v>19</v>
      </c>
      <c r="VZW74" s="21" t="s">
        <v>19</v>
      </c>
      <c r="VZX74" s="21" t="s">
        <v>19</v>
      </c>
      <c r="VZY74" s="21" t="s">
        <v>19</v>
      </c>
      <c r="VZZ74" s="21" t="s">
        <v>19</v>
      </c>
      <c r="WAA74" s="21" t="s">
        <v>19</v>
      </c>
      <c r="WAB74" s="21" t="s">
        <v>19</v>
      </c>
      <c r="WAC74" s="21" t="s">
        <v>19</v>
      </c>
      <c r="WAD74" s="21" t="s">
        <v>19</v>
      </c>
      <c r="WAE74" s="21" t="s">
        <v>19</v>
      </c>
      <c r="WAF74" s="21" t="s">
        <v>19</v>
      </c>
      <c r="WAG74" s="21" t="s">
        <v>19</v>
      </c>
      <c r="WAH74" s="21" t="s">
        <v>19</v>
      </c>
      <c r="WAI74" s="21" t="s">
        <v>19</v>
      </c>
      <c r="WAJ74" s="21" t="s">
        <v>19</v>
      </c>
      <c r="WAK74" s="21" t="s">
        <v>19</v>
      </c>
      <c r="WAL74" s="21" t="s">
        <v>19</v>
      </c>
      <c r="WAM74" s="21" t="s">
        <v>19</v>
      </c>
      <c r="WAN74" s="21" t="s">
        <v>19</v>
      </c>
      <c r="WAO74" s="21" t="s">
        <v>19</v>
      </c>
      <c r="WAP74" s="21" t="s">
        <v>19</v>
      </c>
      <c r="WAQ74" s="21" t="s">
        <v>19</v>
      </c>
      <c r="WAR74" s="21" t="s">
        <v>19</v>
      </c>
      <c r="WAS74" s="21" t="s">
        <v>19</v>
      </c>
      <c r="WAT74" s="21" t="s">
        <v>19</v>
      </c>
      <c r="WAU74" s="21" t="s">
        <v>19</v>
      </c>
      <c r="WAV74" s="21" t="s">
        <v>19</v>
      </c>
      <c r="WAW74" s="21" t="s">
        <v>19</v>
      </c>
      <c r="WAX74" s="21" t="s">
        <v>19</v>
      </c>
      <c r="WAY74" s="21" t="s">
        <v>19</v>
      </c>
      <c r="WAZ74" s="21" t="s">
        <v>19</v>
      </c>
      <c r="WBA74" s="21" t="s">
        <v>19</v>
      </c>
      <c r="WBB74" s="21" t="s">
        <v>19</v>
      </c>
      <c r="WBC74" s="21" t="s">
        <v>19</v>
      </c>
      <c r="WBD74" s="21" t="s">
        <v>19</v>
      </c>
      <c r="WBE74" s="21" t="s">
        <v>19</v>
      </c>
      <c r="WBF74" s="21" t="s">
        <v>19</v>
      </c>
      <c r="WBG74" s="21" t="s">
        <v>19</v>
      </c>
      <c r="WBH74" s="21" t="s">
        <v>19</v>
      </c>
      <c r="WBI74" s="21" t="s">
        <v>19</v>
      </c>
      <c r="WBJ74" s="21" t="s">
        <v>19</v>
      </c>
      <c r="WBK74" s="21" t="s">
        <v>19</v>
      </c>
      <c r="WBL74" s="21" t="s">
        <v>19</v>
      </c>
      <c r="WBM74" s="21" t="s">
        <v>19</v>
      </c>
      <c r="WBN74" s="21" t="s">
        <v>19</v>
      </c>
      <c r="WBO74" s="21" t="s">
        <v>19</v>
      </c>
      <c r="WBP74" s="21" t="s">
        <v>19</v>
      </c>
      <c r="WBQ74" s="21" t="s">
        <v>19</v>
      </c>
      <c r="WBR74" s="21" t="s">
        <v>19</v>
      </c>
      <c r="WBS74" s="21" t="s">
        <v>19</v>
      </c>
      <c r="WBT74" s="21" t="s">
        <v>19</v>
      </c>
      <c r="WBU74" s="21" t="s">
        <v>19</v>
      </c>
      <c r="WBV74" s="21" t="s">
        <v>19</v>
      </c>
      <c r="WBW74" s="21" t="s">
        <v>19</v>
      </c>
      <c r="WBX74" s="21" t="s">
        <v>19</v>
      </c>
      <c r="WBY74" s="21" t="s">
        <v>19</v>
      </c>
      <c r="WBZ74" s="21" t="s">
        <v>19</v>
      </c>
      <c r="WCA74" s="21" t="s">
        <v>19</v>
      </c>
      <c r="WCB74" s="21" t="s">
        <v>19</v>
      </c>
      <c r="WCC74" s="21" t="s">
        <v>19</v>
      </c>
      <c r="WCD74" s="21" t="s">
        <v>19</v>
      </c>
      <c r="WCE74" s="21" t="s">
        <v>19</v>
      </c>
      <c r="WCF74" s="21" t="s">
        <v>19</v>
      </c>
      <c r="WCG74" s="21" t="s">
        <v>19</v>
      </c>
      <c r="WCH74" s="21" t="s">
        <v>19</v>
      </c>
      <c r="WCI74" s="21" t="s">
        <v>19</v>
      </c>
      <c r="WCJ74" s="21" t="s">
        <v>19</v>
      </c>
      <c r="WCK74" s="21" t="s">
        <v>19</v>
      </c>
      <c r="WCL74" s="21" t="s">
        <v>19</v>
      </c>
      <c r="WCM74" s="21" t="s">
        <v>19</v>
      </c>
      <c r="WCN74" s="21" t="s">
        <v>19</v>
      </c>
      <c r="WCO74" s="21" t="s">
        <v>19</v>
      </c>
      <c r="WCP74" s="21" t="s">
        <v>19</v>
      </c>
      <c r="WCQ74" s="21" t="s">
        <v>19</v>
      </c>
      <c r="WCR74" s="21" t="s">
        <v>19</v>
      </c>
      <c r="WCS74" s="21" t="s">
        <v>19</v>
      </c>
      <c r="WCT74" s="21" t="s">
        <v>19</v>
      </c>
      <c r="WCU74" s="21" t="s">
        <v>19</v>
      </c>
      <c r="WCV74" s="21" t="s">
        <v>19</v>
      </c>
      <c r="WCW74" s="21" t="s">
        <v>19</v>
      </c>
      <c r="WCX74" s="21" t="s">
        <v>19</v>
      </c>
      <c r="WCY74" s="21" t="s">
        <v>19</v>
      </c>
      <c r="WCZ74" s="21" t="s">
        <v>19</v>
      </c>
      <c r="WDA74" s="21" t="s">
        <v>19</v>
      </c>
      <c r="WDB74" s="21" t="s">
        <v>19</v>
      </c>
      <c r="WDC74" s="21" t="s">
        <v>19</v>
      </c>
      <c r="WDD74" s="21" t="s">
        <v>19</v>
      </c>
      <c r="WDE74" s="21" t="s">
        <v>19</v>
      </c>
      <c r="WDF74" s="21" t="s">
        <v>19</v>
      </c>
      <c r="WDG74" s="21" t="s">
        <v>19</v>
      </c>
      <c r="WDH74" s="21" t="s">
        <v>19</v>
      </c>
      <c r="WDI74" s="21" t="s">
        <v>19</v>
      </c>
      <c r="WDJ74" s="21" t="s">
        <v>19</v>
      </c>
      <c r="WDK74" s="21" t="s">
        <v>19</v>
      </c>
      <c r="WDL74" s="21" t="s">
        <v>19</v>
      </c>
      <c r="WDM74" s="21" t="s">
        <v>19</v>
      </c>
      <c r="WDN74" s="21" t="s">
        <v>19</v>
      </c>
      <c r="WDO74" s="21" t="s">
        <v>19</v>
      </c>
      <c r="WDP74" s="21" t="s">
        <v>19</v>
      </c>
      <c r="WDQ74" s="21" t="s">
        <v>19</v>
      </c>
      <c r="WDR74" s="21" t="s">
        <v>19</v>
      </c>
      <c r="WDS74" s="21" t="s">
        <v>19</v>
      </c>
      <c r="WDT74" s="21" t="s">
        <v>19</v>
      </c>
      <c r="WDU74" s="21" t="s">
        <v>19</v>
      </c>
      <c r="WDV74" s="21" t="s">
        <v>19</v>
      </c>
      <c r="WDW74" s="21" t="s">
        <v>19</v>
      </c>
      <c r="WDX74" s="21" t="s">
        <v>19</v>
      </c>
      <c r="WDY74" s="21" t="s">
        <v>19</v>
      </c>
      <c r="WDZ74" s="21" t="s">
        <v>19</v>
      </c>
      <c r="WEA74" s="21" t="s">
        <v>19</v>
      </c>
      <c r="WEB74" s="21" t="s">
        <v>19</v>
      </c>
      <c r="WEC74" s="21" t="s">
        <v>19</v>
      </c>
      <c r="WED74" s="21" t="s">
        <v>19</v>
      </c>
      <c r="WEE74" s="21" t="s">
        <v>19</v>
      </c>
      <c r="WEF74" s="21" t="s">
        <v>19</v>
      </c>
      <c r="WEG74" s="21" t="s">
        <v>19</v>
      </c>
      <c r="WEH74" s="21" t="s">
        <v>19</v>
      </c>
      <c r="WEI74" s="21" t="s">
        <v>19</v>
      </c>
      <c r="WEJ74" s="21" t="s">
        <v>19</v>
      </c>
      <c r="WEK74" s="21" t="s">
        <v>19</v>
      </c>
      <c r="WEL74" s="21" t="s">
        <v>19</v>
      </c>
      <c r="WEM74" s="21" t="s">
        <v>19</v>
      </c>
      <c r="WEN74" s="21" t="s">
        <v>19</v>
      </c>
      <c r="WEO74" s="21" t="s">
        <v>19</v>
      </c>
      <c r="WEP74" s="21" t="s">
        <v>19</v>
      </c>
      <c r="WEQ74" s="21" t="s">
        <v>19</v>
      </c>
      <c r="WER74" s="21" t="s">
        <v>19</v>
      </c>
      <c r="WES74" s="21" t="s">
        <v>19</v>
      </c>
      <c r="WET74" s="21" t="s">
        <v>19</v>
      </c>
      <c r="WEU74" s="21" t="s">
        <v>19</v>
      </c>
      <c r="WEV74" s="21" t="s">
        <v>19</v>
      </c>
      <c r="WEW74" s="21" t="s">
        <v>19</v>
      </c>
      <c r="WEX74" s="21" t="s">
        <v>19</v>
      </c>
      <c r="WEY74" s="21" t="s">
        <v>19</v>
      </c>
      <c r="WEZ74" s="21" t="s">
        <v>19</v>
      </c>
      <c r="WFA74" s="21" t="s">
        <v>19</v>
      </c>
      <c r="WFB74" s="21" t="s">
        <v>19</v>
      </c>
      <c r="WFC74" s="21" t="s">
        <v>19</v>
      </c>
      <c r="WFD74" s="21" t="s">
        <v>19</v>
      </c>
      <c r="WFE74" s="21" t="s">
        <v>19</v>
      </c>
      <c r="WFF74" s="21" t="s">
        <v>19</v>
      </c>
      <c r="WFG74" s="21" t="s">
        <v>19</v>
      </c>
      <c r="WFH74" s="21" t="s">
        <v>19</v>
      </c>
      <c r="WFI74" s="21" t="s">
        <v>19</v>
      </c>
      <c r="WFJ74" s="21" t="s">
        <v>19</v>
      </c>
      <c r="WFK74" s="21" t="s">
        <v>19</v>
      </c>
      <c r="WFL74" s="21" t="s">
        <v>19</v>
      </c>
      <c r="WFM74" s="21" t="s">
        <v>19</v>
      </c>
      <c r="WFN74" s="21" t="s">
        <v>19</v>
      </c>
      <c r="WFO74" s="21" t="s">
        <v>19</v>
      </c>
      <c r="WFP74" s="21" t="s">
        <v>19</v>
      </c>
      <c r="WFQ74" s="21" t="s">
        <v>19</v>
      </c>
      <c r="WFR74" s="21" t="s">
        <v>19</v>
      </c>
      <c r="WFS74" s="21" t="s">
        <v>19</v>
      </c>
      <c r="WFT74" s="21" t="s">
        <v>19</v>
      </c>
      <c r="WFU74" s="21" t="s">
        <v>19</v>
      </c>
      <c r="WFV74" s="21" t="s">
        <v>19</v>
      </c>
      <c r="WFW74" s="21" t="s">
        <v>19</v>
      </c>
      <c r="WFX74" s="21" t="s">
        <v>19</v>
      </c>
      <c r="WFY74" s="21" t="s">
        <v>19</v>
      </c>
      <c r="WFZ74" s="21" t="s">
        <v>19</v>
      </c>
      <c r="WGA74" s="21" t="s">
        <v>19</v>
      </c>
      <c r="WGB74" s="21" t="s">
        <v>19</v>
      </c>
      <c r="WGC74" s="21" t="s">
        <v>19</v>
      </c>
      <c r="WGD74" s="21" t="s">
        <v>19</v>
      </c>
      <c r="WGE74" s="21" t="s">
        <v>19</v>
      </c>
      <c r="WGF74" s="21" t="s">
        <v>19</v>
      </c>
      <c r="WGG74" s="21" t="s">
        <v>19</v>
      </c>
      <c r="WGH74" s="21" t="s">
        <v>19</v>
      </c>
      <c r="WGI74" s="21" t="s">
        <v>19</v>
      </c>
      <c r="WGJ74" s="21" t="s">
        <v>19</v>
      </c>
      <c r="WGK74" s="21" t="s">
        <v>19</v>
      </c>
      <c r="WGL74" s="21" t="s">
        <v>19</v>
      </c>
      <c r="WGM74" s="21" t="s">
        <v>19</v>
      </c>
      <c r="WGN74" s="21" t="s">
        <v>19</v>
      </c>
      <c r="WGO74" s="21" t="s">
        <v>19</v>
      </c>
      <c r="WGP74" s="21" t="s">
        <v>19</v>
      </c>
      <c r="WGQ74" s="21" t="s">
        <v>19</v>
      </c>
      <c r="WGR74" s="21" t="s">
        <v>19</v>
      </c>
      <c r="WGS74" s="21" t="s">
        <v>19</v>
      </c>
      <c r="WGT74" s="21" t="s">
        <v>19</v>
      </c>
      <c r="WGU74" s="21" t="s">
        <v>19</v>
      </c>
      <c r="WGV74" s="21" t="s">
        <v>19</v>
      </c>
      <c r="WGW74" s="21" t="s">
        <v>19</v>
      </c>
      <c r="WGX74" s="21" t="s">
        <v>19</v>
      </c>
      <c r="WGY74" s="21" t="s">
        <v>19</v>
      </c>
      <c r="WGZ74" s="21" t="s">
        <v>19</v>
      </c>
      <c r="WHA74" s="21" t="s">
        <v>19</v>
      </c>
      <c r="WHB74" s="21" t="s">
        <v>19</v>
      </c>
      <c r="WHC74" s="21" t="s">
        <v>19</v>
      </c>
      <c r="WHD74" s="21" t="s">
        <v>19</v>
      </c>
      <c r="WHE74" s="21" t="s">
        <v>19</v>
      </c>
      <c r="WHF74" s="21" t="s">
        <v>19</v>
      </c>
      <c r="WHG74" s="21" t="s">
        <v>19</v>
      </c>
      <c r="WHH74" s="21" t="s">
        <v>19</v>
      </c>
      <c r="WHI74" s="21" t="s">
        <v>19</v>
      </c>
      <c r="WHJ74" s="21" t="s">
        <v>19</v>
      </c>
      <c r="WHK74" s="21" t="s">
        <v>19</v>
      </c>
      <c r="WHL74" s="21" t="s">
        <v>19</v>
      </c>
      <c r="WHM74" s="21" t="s">
        <v>19</v>
      </c>
      <c r="WHN74" s="21" t="s">
        <v>19</v>
      </c>
      <c r="WHO74" s="21" t="s">
        <v>19</v>
      </c>
      <c r="WHP74" s="21" t="s">
        <v>19</v>
      </c>
      <c r="WHQ74" s="21" t="s">
        <v>19</v>
      </c>
      <c r="WHR74" s="21" t="s">
        <v>19</v>
      </c>
      <c r="WHS74" s="21" t="s">
        <v>19</v>
      </c>
      <c r="WHT74" s="21" t="s">
        <v>19</v>
      </c>
      <c r="WHU74" s="21" t="s">
        <v>19</v>
      </c>
      <c r="WHV74" s="21" t="s">
        <v>19</v>
      </c>
      <c r="WHW74" s="21" t="s">
        <v>19</v>
      </c>
      <c r="WHX74" s="21" t="s">
        <v>19</v>
      </c>
      <c r="WHY74" s="21" t="s">
        <v>19</v>
      </c>
      <c r="WHZ74" s="21" t="s">
        <v>19</v>
      </c>
      <c r="WIA74" s="21" t="s">
        <v>19</v>
      </c>
      <c r="WIB74" s="21" t="s">
        <v>19</v>
      </c>
      <c r="WIC74" s="21" t="s">
        <v>19</v>
      </c>
      <c r="WID74" s="21" t="s">
        <v>19</v>
      </c>
      <c r="WIE74" s="21" t="s">
        <v>19</v>
      </c>
      <c r="WIF74" s="21" t="s">
        <v>19</v>
      </c>
      <c r="WIG74" s="21" t="s">
        <v>19</v>
      </c>
      <c r="WIH74" s="21" t="s">
        <v>19</v>
      </c>
      <c r="WII74" s="21" t="s">
        <v>19</v>
      </c>
      <c r="WIJ74" s="21" t="s">
        <v>19</v>
      </c>
      <c r="WIK74" s="21" t="s">
        <v>19</v>
      </c>
      <c r="WIL74" s="21" t="s">
        <v>19</v>
      </c>
      <c r="WIM74" s="21" t="s">
        <v>19</v>
      </c>
      <c r="WIN74" s="21" t="s">
        <v>19</v>
      </c>
      <c r="WIO74" s="21" t="s">
        <v>19</v>
      </c>
      <c r="WIP74" s="21" t="s">
        <v>19</v>
      </c>
      <c r="WIQ74" s="21" t="s">
        <v>19</v>
      </c>
      <c r="WIR74" s="21" t="s">
        <v>19</v>
      </c>
      <c r="WIS74" s="21" t="s">
        <v>19</v>
      </c>
      <c r="WIT74" s="21" t="s">
        <v>19</v>
      </c>
      <c r="WIU74" s="21" t="s">
        <v>19</v>
      </c>
      <c r="WIV74" s="21" t="s">
        <v>19</v>
      </c>
      <c r="WIW74" s="21" t="s">
        <v>19</v>
      </c>
      <c r="WIX74" s="21" t="s">
        <v>19</v>
      </c>
      <c r="WIY74" s="21" t="s">
        <v>19</v>
      </c>
      <c r="WIZ74" s="21" t="s">
        <v>19</v>
      </c>
      <c r="WJA74" s="21" t="s">
        <v>19</v>
      </c>
      <c r="WJB74" s="21" t="s">
        <v>19</v>
      </c>
      <c r="WJC74" s="21" t="s">
        <v>19</v>
      </c>
      <c r="WJD74" s="21" t="s">
        <v>19</v>
      </c>
      <c r="WJE74" s="21" t="s">
        <v>19</v>
      </c>
      <c r="WJF74" s="21" t="s">
        <v>19</v>
      </c>
      <c r="WJG74" s="21" t="s">
        <v>19</v>
      </c>
      <c r="WJH74" s="21" t="s">
        <v>19</v>
      </c>
      <c r="WJI74" s="21" t="s">
        <v>19</v>
      </c>
      <c r="WJJ74" s="21" t="s">
        <v>19</v>
      </c>
      <c r="WJK74" s="21" t="s">
        <v>19</v>
      </c>
      <c r="WJL74" s="21" t="s">
        <v>19</v>
      </c>
      <c r="WJM74" s="21" t="s">
        <v>19</v>
      </c>
      <c r="WJN74" s="21" t="s">
        <v>19</v>
      </c>
      <c r="WJO74" s="21" t="s">
        <v>19</v>
      </c>
      <c r="WJP74" s="21" t="s">
        <v>19</v>
      </c>
      <c r="WJQ74" s="21" t="s">
        <v>19</v>
      </c>
      <c r="WJR74" s="21" t="s">
        <v>19</v>
      </c>
      <c r="WJS74" s="21" t="s">
        <v>19</v>
      </c>
      <c r="WJT74" s="21" t="s">
        <v>19</v>
      </c>
      <c r="WJU74" s="21" t="s">
        <v>19</v>
      </c>
      <c r="WJV74" s="21" t="s">
        <v>19</v>
      </c>
      <c r="WJW74" s="21" t="s">
        <v>19</v>
      </c>
      <c r="WJX74" s="21" t="s">
        <v>19</v>
      </c>
      <c r="WJY74" s="21" t="s">
        <v>19</v>
      </c>
      <c r="WJZ74" s="21" t="s">
        <v>19</v>
      </c>
      <c r="WKA74" s="21" t="s">
        <v>19</v>
      </c>
      <c r="WKB74" s="21" t="s">
        <v>19</v>
      </c>
      <c r="WKC74" s="21" t="s">
        <v>19</v>
      </c>
      <c r="WKD74" s="21" t="s">
        <v>19</v>
      </c>
      <c r="WKE74" s="21" t="s">
        <v>19</v>
      </c>
      <c r="WKF74" s="21" t="s">
        <v>19</v>
      </c>
      <c r="WKG74" s="21" t="s">
        <v>19</v>
      </c>
      <c r="WKH74" s="21" t="s">
        <v>19</v>
      </c>
      <c r="WKI74" s="21" t="s">
        <v>19</v>
      </c>
      <c r="WKJ74" s="21" t="s">
        <v>19</v>
      </c>
      <c r="WKK74" s="21" t="s">
        <v>19</v>
      </c>
      <c r="WKL74" s="21" t="s">
        <v>19</v>
      </c>
      <c r="WKM74" s="21" t="s">
        <v>19</v>
      </c>
      <c r="WKN74" s="21" t="s">
        <v>19</v>
      </c>
      <c r="WKO74" s="21" t="s">
        <v>19</v>
      </c>
      <c r="WKP74" s="21" t="s">
        <v>19</v>
      </c>
      <c r="WKQ74" s="21" t="s">
        <v>19</v>
      </c>
      <c r="WKR74" s="21" t="s">
        <v>19</v>
      </c>
      <c r="WKS74" s="21" t="s">
        <v>19</v>
      </c>
      <c r="WKT74" s="21" t="s">
        <v>19</v>
      </c>
      <c r="WKU74" s="21" t="s">
        <v>19</v>
      </c>
      <c r="WKV74" s="21" t="s">
        <v>19</v>
      </c>
      <c r="WKW74" s="21" t="s">
        <v>19</v>
      </c>
      <c r="WKX74" s="21" t="s">
        <v>19</v>
      </c>
      <c r="WKY74" s="21" t="s">
        <v>19</v>
      </c>
      <c r="WKZ74" s="21" t="s">
        <v>19</v>
      </c>
      <c r="WLA74" s="21" t="s">
        <v>19</v>
      </c>
      <c r="WLB74" s="21" t="s">
        <v>19</v>
      </c>
      <c r="WLC74" s="21" t="s">
        <v>19</v>
      </c>
      <c r="WLD74" s="21" t="s">
        <v>19</v>
      </c>
      <c r="WLE74" s="21" t="s">
        <v>19</v>
      </c>
      <c r="WLF74" s="21" t="s">
        <v>19</v>
      </c>
      <c r="WLG74" s="21" t="s">
        <v>19</v>
      </c>
      <c r="WLH74" s="21" t="s">
        <v>19</v>
      </c>
      <c r="WLI74" s="21" t="s">
        <v>19</v>
      </c>
      <c r="WLJ74" s="21" t="s">
        <v>19</v>
      </c>
      <c r="WLK74" s="21" t="s">
        <v>19</v>
      </c>
      <c r="WLL74" s="21" t="s">
        <v>19</v>
      </c>
      <c r="WLM74" s="21" t="s">
        <v>19</v>
      </c>
      <c r="WLN74" s="21" t="s">
        <v>19</v>
      </c>
      <c r="WLO74" s="21" t="s">
        <v>19</v>
      </c>
      <c r="WLP74" s="21" t="s">
        <v>19</v>
      </c>
      <c r="WLQ74" s="21" t="s">
        <v>19</v>
      </c>
      <c r="WLR74" s="21" t="s">
        <v>19</v>
      </c>
      <c r="WLS74" s="21" t="s">
        <v>19</v>
      </c>
      <c r="WLT74" s="21" t="s">
        <v>19</v>
      </c>
      <c r="WLU74" s="21" t="s">
        <v>19</v>
      </c>
      <c r="WLV74" s="21" t="s">
        <v>19</v>
      </c>
      <c r="WLW74" s="21" t="s">
        <v>19</v>
      </c>
      <c r="WLX74" s="21" t="s">
        <v>19</v>
      </c>
      <c r="WLY74" s="21" t="s">
        <v>19</v>
      </c>
      <c r="WLZ74" s="21" t="s">
        <v>19</v>
      </c>
      <c r="WMA74" s="21" t="s">
        <v>19</v>
      </c>
      <c r="WMB74" s="21" t="s">
        <v>19</v>
      </c>
      <c r="WMC74" s="21" t="s">
        <v>19</v>
      </c>
      <c r="WMD74" s="21" t="s">
        <v>19</v>
      </c>
      <c r="WME74" s="21" t="s">
        <v>19</v>
      </c>
      <c r="WMF74" s="21" t="s">
        <v>19</v>
      </c>
      <c r="WMG74" s="21" t="s">
        <v>19</v>
      </c>
      <c r="WMH74" s="21" t="s">
        <v>19</v>
      </c>
      <c r="WMI74" s="21" t="s">
        <v>19</v>
      </c>
      <c r="WMJ74" s="21" t="s">
        <v>19</v>
      </c>
      <c r="WMK74" s="21" t="s">
        <v>19</v>
      </c>
      <c r="WML74" s="21" t="s">
        <v>19</v>
      </c>
      <c r="WMM74" s="21" t="s">
        <v>19</v>
      </c>
      <c r="WMN74" s="21" t="s">
        <v>19</v>
      </c>
      <c r="WMO74" s="21" t="s">
        <v>19</v>
      </c>
      <c r="WMP74" s="21" t="s">
        <v>19</v>
      </c>
      <c r="WMQ74" s="21" t="s">
        <v>19</v>
      </c>
      <c r="WMR74" s="21" t="s">
        <v>19</v>
      </c>
      <c r="WMS74" s="21" t="s">
        <v>19</v>
      </c>
      <c r="WMT74" s="21" t="s">
        <v>19</v>
      </c>
      <c r="WMU74" s="21" t="s">
        <v>19</v>
      </c>
      <c r="WMV74" s="21" t="s">
        <v>19</v>
      </c>
      <c r="WMW74" s="21" t="s">
        <v>19</v>
      </c>
      <c r="WMX74" s="21" t="s">
        <v>19</v>
      </c>
      <c r="WMY74" s="21" t="s">
        <v>19</v>
      </c>
      <c r="WMZ74" s="21" t="s">
        <v>19</v>
      </c>
      <c r="WNA74" s="21" t="s">
        <v>19</v>
      </c>
      <c r="WNB74" s="21" t="s">
        <v>19</v>
      </c>
      <c r="WNC74" s="21" t="s">
        <v>19</v>
      </c>
      <c r="WND74" s="21" t="s">
        <v>19</v>
      </c>
      <c r="WNE74" s="21" t="s">
        <v>19</v>
      </c>
      <c r="WNF74" s="21" t="s">
        <v>19</v>
      </c>
      <c r="WNG74" s="21" t="s">
        <v>19</v>
      </c>
      <c r="WNH74" s="21" t="s">
        <v>19</v>
      </c>
      <c r="WNI74" s="21" t="s">
        <v>19</v>
      </c>
      <c r="WNJ74" s="21" t="s">
        <v>19</v>
      </c>
      <c r="WNK74" s="21" t="s">
        <v>19</v>
      </c>
      <c r="WNL74" s="21" t="s">
        <v>19</v>
      </c>
      <c r="WNM74" s="21" t="s">
        <v>19</v>
      </c>
      <c r="WNN74" s="21" t="s">
        <v>19</v>
      </c>
      <c r="WNO74" s="21" t="s">
        <v>19</v>
      </c>
      <c r="WNP74" s="21" t="s">
        <v>19</v>
      </c>
      <c r="WNQ74" s="21" t="s">
        <v>19</v>
      </c>
      <c r="WNR74" s="21" t="s">
        <v>19</v>
      </c>
      <c r="WNS74" s="21" t="s">
        <v>19</v>
      </c>
      <c r="WNT74" s="21" t="s">
        <v>19</v>
      </c>
      <c r="WNU74" s="21" t="s">
        <v>19</v>
      </c>
      <c r="WNV74" s="21" t="s">
        <v>19</v>
      </c>
      <c r="WNW74" s="21" t="s">
        <v>19</v>
      </c>
      <c r="WNX74" s="21" t="s">
        <v>19</v>
      </c>
      <c r="WNY74" s="21" t="s">
        <v>19</v>
      </c>
      <c r="WNZ74" s="21" t="s">
        <v>19</v>
      </c>
      <c r="WOA74" s="21" t="s">
        <v>19</v>
      </c>
      <c r="WOB74" s="21" t="s">
        <v>19</v>
      </c>
      <c r="WOC74" s="21" t="s">
        <v>19</v>
      </c>
      <c r="WOD74" s="21" t="s">
        <v>19</v>
      </c>
      <c r="WOE74" s="21" t="s">
        <v>19</v>
      </c>
      <c r="WOF74" s="21" t="s">
        <v>19</v>
      </c>
      <c r="WOG74" s="21" t="s">
        <v>19</v>
      </c>
      <c r="WOH74" s="21" t="s">
        <v>19</v>
      </c>
      <c r="WOI74" s="21" t="s">
        <v>19</v>
      </c>
      <c r="WOJ74" s="21" t="s">
        <v>19</v>
      </c>
      <c r="WOK74" s="21" t="s">
        <v>19</v>
      </c>
      <c r="WOL74" s="21" t="s">
        <v>19</v>
      </c>
      <c r="WOM74" s="21" t="s">
        <v>19</v>
      </c>
      <c r="WON74" s="21" t="s">
        <v>19</v>
      </c>
      <c r="WOO74" s="21" t="s">
        <v>19</v>
      </c>
      <c r="WOP74" s="21" t="s">
        <v>19</v>
      </c>
      <c r="WOQ74" s="21" t="s">
        <v>19</v>
      </c>
      <c r="WOR74" s="21" t="s">
        <v>19</v>
      </c>
      <c r="WOS74" s="21" t="s">
        <v>19</v>
      </c>
      <c r="WOT74" s="21" t="s">
        <v>19</v>
      </c>
      <c r="WOU74" s="21" t="s">
        <v>19</v>
      </c>
      <c r="WOV74" s="21" t="s">
        <v>19</v>
      </c>
      <c r="WOW74" s="21" t="s">
        <v>19</v>
      </c>
      <c r="WOX74" s="21" t="s">
        <v>19</v>
      </c>
      <c r="WOY74" s="21" t="s">
        <v>19</v>
      </c>
      <c r="WOZ74" s="21" t="s">
        <v>19</v>
      </c>
      <c r="WPA74" s="21" t="s">
        <v>19</v>
      </c>
      <c r="WPB74" s="21" t="s">
        <v>19</v>
      </c>
      <c r="WPC74" s="21" t="s">
        <v>19</v>
      </c>
      <c r="WPD74" s="21" t="s">
        <v>19</v>
      </c>
      <c r="WPE74" s="21" t="s">
        <v>19</v>
      </c>
      <c r="WPF74" s="21" t="s">
        <v>19</v>
      </c>
      <c r="WPG74" s="21" t="s">
        <v>19</v>
      </c>
      <c r="WPH74" s="21" t="s">
        <v>19</v>
      </c>
      <c r="WPI74" s="21" t="s">
        <v>19</v>
      </c>
      <c r="WPJ74" s="21" t="s">
        <v>19</v>
      </c>
      <c r="WPK74" s="21" t="s">
        <v>19</v>
      </c>
      <c r="WPL74" s="21" t="s">
        <v>19</v>
      </c>
      <c r="WPM74" s="21" t="s">
        <v>19</v>
      </c>
      <c r="WPN74" s="21" t="s">
        <v>19</v>
      </c>
      <c r="WPO74" s="21" t="s">
        <v>19</v>
      </c>
      <c r="WPP74" s="21" t="s">
        <v>19</v>
      </c>
      <c r="WPQ74" s="21" t="s">
        <v>19</v>
      </c>
      <c r="WPR74" s="21" t="s">
        <v>19</v>
      </c>
      <c r="WPS74" s="21" t="s">
        <v>19</v>
      </c>
      <c r="WPT74" s="21" t="s">
        <v>19</v>
      </c>
      <c r="WPU74" s="21" t="s">
        <v>19</v>
      </c>
      <c r="WPV74" s="21" t="s">
        <v>19</v>
      </c>
      <c r="WPW74" s="21" t="s">
        <v>19</v>
      </c>
      <c r="WPX74" s="21" t="s">
        <v>19</v>
      </c>
      <c r="WPY74" s="21" t="s">
        <v>19</v>
      </c>
      <c r="WPZ74" s="21" t="s">
        <v>19</v>
      </c>
      <c r="WQA74" s="21" t="s">
        <v>19</v>
      </c>
      <c r="WQB74" s="21" t="s">
        <v>19</v>
      </c>
      <c r="WQC74" s="21" t="s">
        <v>19</v>
      </c>
      <c r="WQD74" s="21" t="s">
        <v>19</v>
      </c>
      <c r="WQE74" s="21" t="s">
        <v>19</v>
      </c>
      <c r="WQF74" s="21" t="s">
        <v>19</v>
      </c>
      <c r="WQG74" s="21" t="s">
        <v>19</v>
      </c>
      <c r="WQH74" s="21" t="s">
        <v>19</v>
      </c>
      <c r="WQI74" s="21" t="s">
        <v>19</v>
      </c>
      <c r="WQJ74" s="21" t="s">
        <v>19</v>
      </c>
      <c r="WQK74" s="21" t="s">
        <v>19</v>
      </c>
      <c r="WQL74" s="21" t="s">
        <v>19</v>
      </c>
      <c r="WQM74" s="21" t="s">
        <v>19</v>
      </c>
      <c r="WQN74" s="21" t="s">
        <v>19</v>
      </c>
      <c r="WQO74" s="21" t="s">
        <v>19</v>
      </c>
      <c r="WQP74" s="21" t="s">
        <v>19</v>
      </c>
      <c r="WQQ74" s="21" t="s">
        <v>19</v>
      </c>
      <c r="WQR74" s="21" t="s">
        <v>19</v>
      </c>
      <c r="WQS74" s="21" t="s">
        <v>19</v>
      </c>
      <c r="WQT74" s="21" t="s">
        <v>19</v>
      </c>
      <c r="WQU74" s="21" t="s">
        <v>19</v>
      </c>
      <c r="WQV74" s="21" t="s">
        <v>19</v>
      </c>
      <c r="WQW74" s="21" t="s">
        <v>19</v>
      </c>
      <c r="WQX74" s="21" t="s">
        <v>19</v>
      </c>
      <c r="WQY74" s="21" t="s">
        <v>19</v>
      </c>
      <c r="WQZ74" s="21" t="s">
        <v>19</v>
      </c>
      <c r="WRA74" s="21" t="s">
        <v>19</v>
      </c>
      <c r="WRB74" s="21" t="s">
        <v>19</v>
      </c>
      <c r="WRC74" s="21" t="s">
        <v>19</v>
      </c>
      <c r="WRD74" s="21" t="s">
        <v>19</v>
      </c>
      <c r="WRE74" s="21" t="s">
        <v>19</v>
      </c>
      <c r="WRF74" s="21" t="s">
        <v>19</v>
      </c>
      <c r="WRG74" s="21" t="s">
        <v>19</v>
      </c>
      <c r="WRH74" s="21" t="s">
        <v>19</v>
      </c>
      <c r="WRI74" s="21" t="s">
        <v>19</v>
      </c>
      <c r="WRJ74" s="21" t="s">
        <v>19</v>
      </c>
      <c r="WRK74" s="21" t="s">
        <v>19</v>
      </c>
      <c r="WRL74" s="21" t="s">
        <v>19</v>
      </c>
      <c r="WRM74" s="21" t="s">
        <v>19</v>
      </c>
      <c r="WRN74" s="21" t="s">
        <v>19</v>
      </c>
      <c r="WRO74" s="21" t="s">
        <v>19</v>
      </c>
      <c r="WRP74" s="21" t="s">
        <v>19</v>
      </c>
      <c r="WRQ74" s="21" t="s">
        <v>19</v>
      </c>
      <c r="WRR74" s="21" t="s">
        <v>19</v>
      </c>
      <c r="WRS74" s="21" t="s">
        <v>19</v>
      </c>
      <c r="WRT74" s="21" t="s">
        <v>19</v>
      </c>
      <c r="WRU74" s="21" t="s">
        <v>19</v>
      </c>
      <c r="WRV74" s="21" t="s">
        <v>19</v>
      </c>
      <c r="WRW74" s="21" t="s">
        <v>19</v>
      </c>
      <c r="WRX74" s="21" t="s">
        <v>19</v>
      </c>
      <c r="WRY74" s="21" t="s">
        <v>19</v>
      </c>
      <c r="WRZ74" s="21" t="s">
        <v>19</v>
      </c>
      <c r="WSA74" s="21" t="s">
        <v>19</v>
      </c>
      <c r="WSB74" s="21" t="s">
        <v>19</v>
      </c>
      <c r="WSC74" s="21" t="s">
        <v>19</v>
      </c>
      <c r="WSD74" s="21" t="s">
        <v>19</v>
      </c>
      <c r="WSE74" s="21" t="s">
        <v>19</v>
      </c>
      <c r="WSF74" s="21" t="s">
        <v>19</v>
      </c>
      <c r="WSG74" s="21" t="s">
        <v>19</v>
      </c>
      <c r="WSH74" s="21" t="s">
        <v>19</v>
      </c>
      <c r="WSI74" s="21" t="s">
        <v>19</v>
      </c>
      <c r="WSJ74" s="21" t="s">
        <v>19</v>
      </c>
      <c r="WSK74" s="21" t="s">
        <v>19</v>
      </c>
      <c r="WSL74" s="21" t="s">
        <v>19</v>
      </c>
      <c r="WSM74" s="21" t="s">
        <v>19</v>
      </c>
      <c r="WSN74" s="21" t="s">
        <v>19</v>
      </c>
      <c r="WSO74" s="21" t="s">
        <v>19</v>
      </c>
      <c r="WSP74" s="21" t="s">
        <v>19</v>
      </c>
      <c r="WSQ74" s="21" t="s">
        <v>19</v>
      </c>
      <c r="WSR74" s="21" t="s">
        <v>19</v>
      </c>
      <c r="WSS74" s="21" t="s">
        <v>19</v>
      </c>
      <c r="WST74" s="21" t="s">
        <v>19</v>
      </c>
      <c r="WSU74" s="21" t="s">
        <v>19</v>
      </c>
      <c r="WSV74" s="21" t="s">
        <v>19</v>
      </c>
      <c r="WSW74" s="21" t="s">
        <v>19</v>
      </c>
      <c r="WSX74" s="21" t="s">
        <v>19</v>
      </c>
      <c r="WSY74" s="21" t="s">
        <v>19</v>
      </c>
      <c r="WSZ74" s="21" t="s">
        <v>19</v>
      </c>
      <c r="WTA74" s="21" t="s">
        <v>19</v>
      </c>
      <c r="WTB74" s="21" t="s">
        <v>19</v>
      </c>
      <c r="WTC74" s="21" t="s">
        <v>19</v>
      </c>
      <c r="WTD74" s="21" t="s">
        <v>19</v>
      </c>
      <c r="WTE74" s="21" t="s">
        <v>19</v>
      </c>
      <c r="WTF74" s="21" t="s">
        <v>19</v>
      </c>
      <c r="WTG74" s="21" t="s">
        <v>19</v>
      </c>
      <c r="WTH74" s="21" t="s">
        <v>19</v>
      </c>
      <c r="WTI74" s="21" t="s">
        <v>19</v>
      </c>
      <c r="WTJ74" s="21" t="s">
        <v>19</v>
      </c>
      <c r="WTK74" s="21" t="s">
        <v>19</v>
      </c>
      <c r="WTL74" s="21" t="s">
        <v>19</v>
      </c>
      <c r="WTM74" s="21" t="s">
        <v>19</v>
      </c>
      <c r="WTN74" s="21" t="s">
        <v>19</v>
      </c>
      <c r="WTO74" s="21" t="s">
        <v>19</v>
      </c>
      <c r="WTP74" s="21" t="s">
        <v>19</v>
      </c>
      <c r="WTQ74" s="21" t="s">
        <v>19</v>
      </c>
      <c r="WTR74" s="21" t="s">
        <v>19</v>
      </c>
      <c r="WTS74" s="21" t="s">
        <v>19</v>
      </c>
      <c r="WTT74" s="21" t="s">
        <v>19</v>
      </c>
      <c r="WTU74" s="21" t="s">
        <v>19</v>
      </c>
      <c r="WTV74" s="21" t="s">
        <v>19</v>
      </c>
      <c r="WTW74" s="21" t="s">
        <v>19</v>
      </c>
      <c r="WTX74" s="21" t="s">
        <v>19</v>
      </c>
      <c r="WTY74" s="21" t="s">
        <v>19</v>
      </c>
      <c r="WTZ74" s="21" t="s">
        <v>19</v>
      </c>
      <c r="WUA74" s="21" t="s">
        <v>19</v>
      </c>
      <c r="WUB74" s="21" t="s">
        <v>19</v>
      </c>
      <c r="WUC74" s="21" t="s">
        <v>19</v>
      </c>
      <c r="WUD74" s="21" t="s">
        <v>19</v>
      </c>
      <c r="WUE74" s="21" t="s">
        <v>19</v>
      </c>
      <c r="WUF74" s="21" t="s">
        <v>19</v>
      </c>
      <c r="WUG74" s="21" t="s">
        <v>19</v>
      </c>
      <c r="WUH74" s="21" t="s">
        <v>19</v>
      </c>
      <c r="WUI74" s="21" t="s">
        <v>19</v>
      </c>
      <c r="WUJ74" s="21" t="s">
        <v>19</v>
      </c>
      <c r="WUK74" s="21" t="s">
        <v>19</v>
      </c>
      <c r="WUL74" s="21" t="s">
        <v>19</v>
      </c>
      <c r="WUM74" s="21" t="s">
        <v>19</v>
      </c>
      <c r="WUN74" s="21" t="s">
        <v>19</v>
      </c>
      <c r="WUO74" s="21" t="s">
        <v>19</v>
      </c>
      <c r="WUP74" s="21" t="s">
        <v>19</v>
      </c>
      <c r="WUQ74" s="21" t="s">
        <v>19</v>
      </c>
      <c r="WUR74" s="21" t="s">
        <v>19</v>
      </c>
      <c r="WUS74" s="21" t="s">
        <v>19</v>
      </c>
      <c r="WUT74" s="21" t="s">
        <v>19</v>
      </c>
      <c r="WUU74" s="21" t="s">
        <v>19</v>
      </c>
      <c r="WUV74" s="21" t="s">
        <v>19</v>
      </c>
      <c r="WUW74" s="21" t="s">
        <v>19</v>
      </c>
      <c r="WUX74" s="21" t="s">
        <v>19</v>
      </c>
      <c r="WUY74" s="21" t="s">
        <v>19</v>
      </c>
      <c r="WUZ74" s="21" t="s">
        <v>19</v>
      </c>
      <c r="WVA74" s="21" t="s">
        <v>19</v>
      </c>
      <c r="WVB74" s="21" t="s">
        <v>19</v>
      </c>
      <c r="WVC74" s="21" t="s">
        <v>19</v>
      </c>
      <c r="WVD74" s="21" t="s">
        <v>19</v>
      </c>
      <c r="WVE74" s="21" t="s">
        <v>19</v>
      </c>
      <c r="WVF74" s="21" t="s">
        <v>19</v>
      </c>
      <c r="WVG74" s="21" t="s">
        <v>19</v>
      </c>
      <c r="WVH74" s="21" t="s">
        <v>19</v>
      </c>
      <c r="WVI74" s="21" t="s">
        <v>19</v>
      </c>
      <c r="WVJ74" s="21" t="s">
        <v>19</v>
      </c>
      <c r="WVK74" s="21" t="s">
        <v>19</v>
      </c>
      <c r="WVL74" s="21" t="s">
        <v>19</v>
      </c>
      <c r="WVM74" s="21" t="s">
        <v>19</v>
      </c>
      <c r="WVN74" s="21" t="s">
        <v>19</v>
      </c>
      <c r="WVO74" s="21" t="s">
        <v>19</v>
      </c>
      <c r="WVP74" s="21" t="s">
        <v>19</v>
      </c>
      <c r="WVQ74" s="21" t="s">
        <v>19</v>
      </c>
      <c r="WVR74" s="21" t="s">
        <v>19</v>
      </c>
      <c r="WVS74" s="21" t="s">
        <v>19</v>
      </c>
      <c r="WVT74" s="21" t="s">
        <v>19</v>
      </c>
      <c r="WVU74" s="21" t="s">
        <v>19</v>
      </c>
      <c r="WVV74" s="21" t="s">
        <v>19</v>
      </c>
      <c r="WVW74" s="21" t="s">
        <v>19</v>
      </c>
      <c r="WVX74" s="21" t="s">
        <v>19</v>
      </c>
      <c r="WVY74" s="21" t="s">
        <v>19</v>
      </c>
      <c r="WVZ74" s="21" t="s">
        <v>19</v>
      </c>
      <c r="WWA74" s="21" t="s">
        <v>19</v>
      </c>
      <c r="WWB74" s="21" t="s">
        <v>19</v>
      </c>
      <c r="WWC74" s="21" t="s">
        <v>19</v>
      </c>
      <c r="WWD74" s="21" t="s">
        <v>19</v>
      </c>
      <c r="WWE74" s="21" t="s">
        <v>19</v>
      </c>
      <c r="WWF74" s="21" t="s">
        <v>19</v>
      </c>
      <c r="WWG74" s="21" t="s">
        <v>19</v>
      </c>
      <c r="WWH74" s="21" t="s">
        <v>19</v>
      </c>
      <c r="WWI74" s="21" t="s">
        <v>19</v>
      </c>
      <c r="WWJ74" s="21" t="s">
        <v>19</v>
      </c>
      <c r="WWK74" s="21" t="s">
        <v>19</v>
      </c>
      <c r="WWL74" s="21" t="s">
        <v>19</v>
      </c>
      <c r="WWM74" s="21" t="s">
        <v>19</v>
      </c>
      <c r="WWN74" s="21" t="s">
        <v>19</v>
      </c>
      <c r="WWO74" s="21" t="s">
        <v>19</v>
      </c>
      <c r="WWP74" s="21" t="s">
        <v>19</v>
      </c>
      <c r="WWQ74" s="21" t="s">
        <v>19</v>
      </c>
      <c r="WWR74" s="21" t="s">
        <v>19</v>
      </c>
      <c r="WWS74" s="21" t="s">
        <v>19</v>
      </c>
      <c r="WWT74" s="21" t="s">
        <v>19</v>
      </c>
      <c r="WWU74" s="21" t="s">
        <v>19</v>
      </c>
      <c r="WWV74" s="21" t="s">
        <v>19</v>
      </c>
      <c r="WWW74" s="21" t="s">
        <v>19</v>
      </c>
      <c r="WWX74" s="21" t="s">
        <v>19</v>
      </c>
      <c r="WWY74" s="21" t="s">
        <v>19</v>
      </c>
      <c r="WWZ74" s="21" t="s">
        <v>19</v>
      </c>
      <c r="WXA74" s="21" t="s">
        <v>19</v>
      </c>
      <c r="WXB74" s="21" t="s">
        <v>19</v>
      </c>
      <c r="WXC74" s="21" t="s">
        <v>19</v>
      </c>
      <c r="WXD74" s="21" t="s">
        <v>19</v>
      </c>
      <c r="WXE74" s="21" t="s">
        <v>19</v>
      </c>
      <c r="WXF74" s="21" t="s">
        <v>19</v>
      </c>
      <c r="WXG74" s="21" t="s">
        <v>19</v>
      </c>
      <c r="WXH74" s="21" t="s">
        <v>19</v>
      </c>
      <c r="WXI74" s="21" t="s">
        <v>19</v>
      </c>
      <c r="WXJ74" s="21" t="s">
        <v>19</v>
      </c>
      <c r="WXK74" s="21" t="s">
        <v>19</v>
      </c>
      <c r="WXL74" s="21" t="s">
        <v>19</v>
      </c>
      <c r="WXM74" s="21" t="s">
        <v>19</v>
      </c>
      <c r="WXN74" s="21" t="s">
        <v>19</v>
      </c>
      <c r="WXO74" s="21" t="s">
        <v>19</v>
      </c>
      <c r="WXP74" s="21" t="s">
        <v>19</v>
      </c>
      <c r="WXQ74" s="21" t="s">
        <v>19</v>
      </c>
      <c r="WXR74" s="21" t="s">
        <v>19</v>
      </c>
      <c r="WXS74" s="21" t="s">
        <v>19</v>
      </c>
      <c r="WXT74" s="21" t="s">
        <v>19</v>
      </c>
      <c r="WXU74" s="21" t="s">
        <v>19</v>
      </c>
      <c r="WXV74" s="21" t="s">
        <v>19</v>
      </c>
      <c r="WXW74" s="21" t="s">
        <v>19</v>
      </c>
      <c r="WXX74" s="21" t="s">
        <v>19</v>
      </c>
      <c r="WXY74" s="21" t="s">
        <v>19</v>
      </c>
      <c r="WXZ74" s="21" t="s">
        <v>19</v>
      </c>
      <c r="WYA74" s="21" t="s">
        <v>19</v>
      </c>
      <c r="WYB74" s="21" t="s">
        <v>19</v>
      </c>
      <c r="WYC74" s="21" t="s">
        <v>19</v>
      </c>
      <c r="WYD74" s="21" t="s">
        <v>19</v>
      </c>
      <c r="WYE74" s="21" t="s">
        <v>19</v>
      </c>
      <c r="WYF74" s="21" t="s">
        <v>19</v>
      </c>
      <c r="WYG74" s="21" t="s">
        <v>19</v>
      </c>
      <c r="WYH74" s="21" t="s">
        <v>19</v>
      </c>
      <c r="WYI74" s="21" t="s">
        <v>19</v>
      </c>
      <c r="WYJ74" s="21" t="s">
        <v>19</v>
      </c>
      <c r="WYK74" s="21" t="s">
        <v>19</v>
      </c>
      <c r="WYL74" s="21" t="s">
        <v>19</v>
      </c>
      <c r="WYM74" s="21" t="s">
        <v>19</v>
      </c>
      <c r="WYN74" s="21" t="s">
        <v>19</v>
      </c>
      <c r="WYO74" s="21" t="s">
        <v>19</v>
      </c>
      <c r="WYP74" s="21" t="s">
        <v>19</v>
      </c>
      <c r="WYQ74" s="21" t="s">
        <v>19</v>
      </c>
      <c r="WYR74" s="21" t="s">
        <v>19</v>
      </c>
      <c r="WYS74" s="21" t="s">
        <v>19</v>
      </c>
      <c r="WYT74" s="21" t="s">
        <v>19</v>
      </c>
      <c r="WYU74" s="21" t="s">
        <v>19</v>
      </c>
      <c r="WYV74" s="21" t="s">
        <v>19</v>
      </c>
      <c r="WYW74" s="21" t="s">
        <v>19</v>
      </c>
      <c r="WYX74" s="21" t="s">
        <v>19</v>
      </c>
      <c r="WYY74" s="21" t="s">
        <v>19</v>
      </c>
      <c r="WYZ74" s="21" t="s">
        <v>19</v>
      </c>
      <c r="WZA74" s="21" t="s">
        <v>19</v>
      </c>
      <c r="WZB74" s="21" t="s">
        <v>19</v>
      </c>
      <c r="WZC74" s="21" t="s">
        <v>19</v>
      </c>
      <c r="WZD74" s="21" t="s">
        <v>19</v>
      </c>
      <c r="WZE74" s="21" t="s">
        <v>19</v>
      </c>
      <c r="WZF74" s="21" t="s">
        <v>19</v>
      </c>
      <c r="WZG74" s="21" t="s">
        <v>19</v>
      </c>
      <c r="WZH74" s="21" t="s">
        <v>19</v>
      </c>
      <c r="WZI74" s="21" t="s">
        <v>19</v>
      </c>
      <c r="WZJ74" s="21" t="s">
        <v>19</v>
      </c>
      <c r="WZK74" s="21" t="s">
        <v>19</v>
      </c>
      <c r="WZL74" s="21" t="s">
        <v>19</v>
      </c>
      <c r="WZM74" s="21" t="s">
        <v>19</v>
      </c>
      <c r="WZN74" s="21" t="s">
        <v>19</v>
      </c>
      <c r="WZO74" s="21" t="s">
        <v>19</v>
      </c>
      <c r="WZP74" s="21" t="s">
        <v>19</v>
      </c>
      <c r="WZQ74" s="21" t="s">
        <v>19</v>
      </c>
      <c r="WZR74" s="21" t="s">
        <v>19</v>
      </c>
      <c r="WZS74" s="21" t="s">
        <v>19</v>
      </c>
      <c r="WZT74" s="21" t="s">
        <v>19</v>
      </c>
      <c r="WZU74" s="21" t="s">
        <v>19</v>
      </c>
      <c r="WZV74" s="21" t="s">
        <v>19</v>
      </c>
      <c r="WZW74" s="21" t="s">
        <v>19</v>
      </c>
      <c r="WZX74" s="21" t="s">
        <v>19</v>
      </c>
      <c r="WZY74" s="21" t="s">
        <v>19</v>
      </c>
      <c r="WZZ74" s="21" t="s">
        <v>19</v>
      </c>
      <c r="XAA74" s="21" t="s">
        <v>19</v>
      </c>
      <c r="XAB74" s="21" t="s">
        <v>19</v>
      </c>
      <c r="XAC74" s="21" t="s">
        <v>19</v>
      </c>
      <c r="XAD74" s="21" t="s">
        <v>19</v>
      </c>
      <c r="XAE74" s="21" t="s">
        <v>19</v>
      </c>
      <c r="XAF74" s="21" t="s">
        <v>19</v>
      </c>
      <c r="XAG74" s="21" t="s">
        <v>19</v>
      </c>
      <c r="XAH74" s="21" t="s">
        <v>19</v>
      </c>
      <c r="XAI74" s="21" t="s">
        <v>19</v>
      </c>
      <c r="XAJ74" s="21" t="s">
        <v>19</v>
      </c>
      <c r="XAK74" s="21" t="s">
        <v>19</v>
      </c>
      <c r="XAL74" s="21" t="s">
        <v>19</v>
      </c>
      <c r="XAM74" s="21" t="s">
        <v>19</v>
      </c>
      <c r="XAN74" s="21" t="s">
        <v>19</v>
      </c>
      <c r="XAO74" s="21" t="s">
        <v>19</v>
      </c>
      <c r="XAP74" s="21" t="s">
        <v>19</v>
      </c>
      <c r="XAQ74" s="21" t="s">
        <v>19</v>
      </c>
      <c r="XAR74" s="21" t="s">
        <v>19</v>
      </c>
      <c r="XAS74" s="21" t="s">
        <v>19</v>
      </c>
      <c r="XAT74" s="21" t="s">
        <v>19</v>
      </c>
      <c r="XAU74" s="21" t="s">
        <v>19</v>
      </c>
      <c r="XAV74" s="21" t="s">
        <v>19</v>
      </c>
      <c r="XAW74" s="21" t="s">
        <v>19</v>
      </c>
      <c r="XAX74" s="21" t="s">
        <v>19</v>
      </c>
      <c r="XAY74" s="21" t="s">
        <v>19</v>
      </c>
      <c r="XAZ74" s="21" t="s">
        <v>19</v>
      </c>
      <c r="XBA74" s="21" t="s">
        <v>19</v>
      </c>
      <c r="XBB74" s="21" t="s">
        <v>19</v>
      </c>
      <c r="XBC74" s="21" t="s">
        <v>19</v>
      </c>
      <c r="XBD74" s="21" t="s">
        <v>19</v>
      </c>
      <c r="XBE74" s="21" t="s">
        <v>19</v>
      </c>
      <c r="XBF74" s="21" t="s">
        <v>19</v>
      </c>
      <c r="XBG74" s="21" t="s">
        <v>19</v>
      </c>
      <c r="XBH74" s="21" t="s">
        <v>19</v>
      </c>
      <c r="XBI74" s="21" t="s">
        <v>19</v>
      </c>
      <c r="XBJ74" s="21" t="s">
        <v>19</v>
      </c>
      <c r="XBK74" s="21" t="s">
        <v>19</v>
      </c>
      <c r="XBL74" s="21" t="s">
        <v>19</v>
      </c>
      <c r="XBM74" s="21" t="s">
        <v>19</v>
      </c>
      <c r="XBN74" s="21" t="s">
        <v>19</v>
      </c>
      <c r="XBO74" s="21" t="s">
        <v>19</v>
      </c>
      <c r="XBP74" s="21" t="s">
        <v>19</v>
      </c>
      <c r="XBQ74" s="21" t="s">
        <v>19</v>
      </c>
      <c r="XBR74" s="21" t="s">
        <v>19</v>
      </c>
      <c r="XBS74" s="21" t="s">
        <v>19</v>
      </c>
      <c r="XBT74" s="21" t="s">
        <v>19</v>
      </c>
      <c r="XBU74" s="21" t="s">
        <v>19</v>
      </c>
      <c r="XBV74" s="21" t="s">
        <v>19</v>
      </c>
      <c r="XBW74" s="21" t="s">
        <v>19</v>
      </c>
      <c r="XBX74" s="21" t="s">
        <v>19</v>
      </c>
      <c r="XBY74" s="21" t="s">
        <v>19</v>
      </c>
      <c r="XBZ74" s="21" t="s">
        <v>19</v>
      </c>
      <c r="XCA74" s="21" t="s">
        <v>19</v>
      </c>
      <c r="XCB74" s="21" t="s">
        <v>19</v>
      </c>
      <c r="XCC74" s="21" t="s">
        <v>19</v>
      </c>
      <c r="XCD74" s="21" t="s">
        <v>19</v>
      </c>
      <c r="XCE74" s="21" t="s">
        <v>19</v>
      </c>
      <c r="XCF74" s="21" t="s">
        <v>19</v>
      </c>
      <c r="XCG74" s="21" t="s">
        <v>19</v>
      </c>
      <c r="XCH74" s="21" t="s">
        <v>19</v>
      </c>
      <c r="XCI74" s="21" t="s">
        <v>19</v>
      </c>
      <c r="XCJ74" s="21" t="s">
        <v>19</v>
      </c>
      <c r="XCK74" s="21" t="s">
        <v>19</v>
      </c>
      <c r="XCL74" s="21" t="s">
        <v>19</v>
      </c>
      <c r="XCM74" s="21" t="s">
        <v>19</v>
      </c>
      <c r="XCN74" s="21" t="s">
        <v>19</v>
      </c>
      <c r="XCO74" s="21" t="s">
        <v>19</v>
      </c>
      <c r="XCP74" s="21" t="s">
        <v>19</v>
      </c>
      <c r="XCQ74" s="21" t="s">
        <v>19</v>
      </c>
      <c r="XCR74" s="21" t="s">
        <v>19</v>
      </c>
      <c r="XCS74" s="21" t="s">
        <v>19</v>
      </c>
      <c r="XCT74" s="21" t="s">
        <v>19</v>
      </c>
      <c r="XCU74" s="21" t="s">
        <v>19</v>
      </c>
      <c r="XCV74" s="21" t="s">
        <v>19</v>
      </c>
      <c r="XCW74" s="21" t="s">
        <v>19</v>
      </c>
      <c r="XCX74" s="21" t="s">
        <v>19</v>
      </c>
      <c r="XCY74" s="21" t="s">
        <v>19</v>
      </c>
      <c r="XCZ74" s="21" t="s">
        <v>19</v>
      </c>
      <c r="XDA74" s="21" t="s">
        <v>19</v>
      </c>
      <c r="XDB74" s="21" t="s">
        <v>19</v>
      </c>
      <c r="XDC74" s="21" t="s">
        <v>19</v>
      </c>
      <c r="XDD74" s="21" t="s">
        <v>19</v>
      </c>
      <c r="XDE74" s="21" t="s">
        <v>19</v>
      </c>
      <c r="XDF74" s="21" t="s">
        <v>19</v>
      </c>
      <c r="XDG74" s="21" t="s">
        <v>19</v>
      </c>
      <c r="XDH74" s="21" t="s">
        <v>19</v>
      </c>
      <c r="XDI74" s="21" t="s">
        <v>19</v>
      </c>
      <c r="XDJ74" s="21" t="s">
        <v>19</v>
      </c>
      <c r="XDK74" s="21" t="s">
        <v>19</v>
      </c>
      <c r="XDL74" s="21" t="s">
        <v>19</v>
      </c>
      <c r="XDM74" s="21" t="s">
        <v>19</v>
      </c>
      <c r="XDN74" s="21" t="s">
        <v>19</v>
      </c>
      <c r="XDO74" s="21" t="s">
        <v>19</v>
      </c>
      <c r="XDP74" s="21" t="s">
        <v>19</v>
      </c>
      <c r="XDQ74" s="21" t="s">
        <v>19</v>
      </c>
      <c r="XDR74" s="21" t="s">
        <v>19</v>
      </c>
      <c r="XDS74" s="21" t="s">
        <v>19</v>
      </c>
      <c r="XDT74" s="21" t="s">
        <v>19</v>
      </c>
      <c r="XDU74" s="21" t="s">
        <v>19</v>
      </c>
      <c r="XDV74" s="21" t="s">
        <v>19</v>
      </c>
      <c r="XDW74" s="21" t="s">
        <v>19</v>
      </c>
      <c r="XDX74" s="21" t="s">
        <v>19</v>
      </c>
      <c r="XDY74" s="21" t="s">
        <v>19</v>
      </c>
      <c r="XDZ74" s="21" t="s">
        <v>19</v>
      </c>
      <c r="XEA74" s="21" t="s">
        <v>19</v>
      </c>
      <c r="XEB74" s="21" t="s">
        <v>19</v>
      </c>
      <c r="XEC74" s="21" t="s">
        <v>19</v>
      </c>
      <c r="XED74" s="21" t="s">
        <v>19</v>
      </c>
      <c r="XEE74" s="21" t="s">
        <v>19</v>
      </c>
      <c r="XEF74" s="21" t="s">
        <v>19</v>
      </c>
      <c r="XEG74" s="21" t="s">
        <v>19</v>
      </c>
      <c r="XEH74" s="21" t="s">
        <v>19</v>
      </c>
      <c r="XEI74" s="21" t="s">
        <v>19</v>
      </c>
      <c r="XEJ74" s="21" t="s">
        <v>19</v>
      </c>
      <c r="XEK74" s="21" t="s">
        <v>19</v>
      </c>
      <c r="XEL74" s="21" t="s">
        <v>19</v>
      </c>
      <c r="XEM74" s="21" t="s">
        <v>19</v>
      </c>
      <c r="XEN74" s="21" t="s">
        <v>19</v>
      </c>
      <c r="XEO74" s="21" t="s">
        <v>19</v>
      </c>
      <c r="XEP74" s="21" t="s">
        <v>19</v>
      </c>
      <c r="XEQ74" s="21" t="s">
        <v>19</v>
      </c>
      <c r="XER74" s="21" t="s">
        <v>19</v>
      </c>
      <c r="XES74" s="21" t="s">
        <v>19</v>
      </c>
      <c r="XET74" s="21" t="s">
        <v>19</v>
      </c>
      <c r="XEU74" s="21" t="s">
        <v>19</v>
      </c>
      <c r="XEV74" s="21" t="s">
        <v>19</v>
      </c>
      <c r="XEW74" s="21" t="s">
        <v>19</v>
      </c>
      <c r="XEX74" s="21" t="s">
        <v>19</v>
      </c>
      <c r="XEY74" s="21" t="s">
        <v>19</v>
      </c>
      <c r="XEZ74" s="21" t="s">
        <v>19</v>
      </c>
      <c r="XFA74" s="21" t="s">
        <v>19</v>
      </c>
      <c r="XFB74" s="21" t="s">
        <v>19</v>
      </c>
      <c r="XFC74" s="21" t="s">
        <v>19</v>
      </c>
      <c r="XFD74" s="21" t="s">
        <v>19</v>
      </c>
    </row>
    <row r="75" spans="1:16384" ht="29.25" x14ac:dyDescent="0.25">
      <c r="A75" s="13"/>
      <c r="B75" s="13"/>
      <c r="C75" s="13"/>
      <c r="D75" s="13"/>
      <c r="E75" s="13"/>
      <c r="F75" s="13"/>
      <c r="G75" s="13"/>
      <c r="H75" s="13"/>
      <c r="I75" s="14"/>
      <c r="J75" s="13"/>
      <c r="K75" s="13"/>
      <c r="L75" s="13"/>
      <c r="M75" s="13"/>
      <c r="N75" s="13"/>
      <c r="O75" s="13"/>
      <c r="P75" s="13"/>
      <c r="Q75" s="13"/>
      <c r="R75" s="12" t="s">
        <v>99</v>
      </c>
      <c r="S75" s="97" t="s">
        <v>30</v>
      </c>
      <c r="T75" s="9">
        <v>1</v>
      </c>
      <c r="U75" s="9">
        <v>2</v>
      </c>
      <c r="V75" s="9">
        <v>10</v>
      </c>
      <c r="W75" s="9">
        <v>1</v>
      </c>
      <c r="X75" s="9"/>
      <c r="Y75" s="9">
        <v>1</v>
      </c>
      <c r="Z75" s="9">
        <v>1</v>
      </c>
      <c r="AA75" s="4">
        <f>T75+U75+V75+W75+X75+Y75+Z75</f>
        <v>16</v>
      </c>
      <c r="AB75" s="6">
        <v>2027</v>
      </c>
    </row>
    <row r="76" spans="1:16384" s="1" customFormat="1" ht="45" x14ac:dyDescent="0.25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7" t="s">
        <v>110</v>
      </c>
      <c r="S76" s="6" t="s">
        <v>34</v>
      </c>
      <c r="T76" s="59"/>
      <c r="U76" s="104"/>
      <c r="V76" s="104"/>
      <c r="W76" s="5"/>
      <c r="X76" s="5"/>
      <c r="Y76" s="5">
        <v>0.2</v>
      </c>
      <c r="Z76" s="5">
        <v>0.2</v>
      </c>
      <c r="AA76" s="3">
        <f t="shared" ref="AA76:AA77" si="20">T76+U76+V76+W76+X76+Y76+Z76</f>
        <v>0.4</v>
      </c>
      <c r="AB76" s="6">
        <v>2027</v>
      </c>
      <c r="AC76" s="76"/>
      <c r="AD76" s="17"/>
      <c r="AE76" s="17"/>
    </row>
    <row r="77" spans="1:16384" ht="30" x14ac:dyDescent="0.25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7" t="s">
        <v>109</v>
      </c>
      <c r="S77" s="6" t="s">
        <v>34</v>
      </c>
      <c r="T77" s="5"/>
      <c r="U77" s="104"/>
      <c r="V77" s="104"/>
      <c r="W77" s="5"/>
      <c r="X77" s="5"/>
      <c r="Y77" s="5">
        <v>0.1</v>
      </c>
      <c r="Z77" s="5">
        <v>0.1</v>
      </c>
      <c r="AA77" s="3">
        <f t="shared" si="20"/>
        <v>0.2</v>
      </c>
      <c r="AB77" s="6">
        <v>2027</v>
      </c>
    </row>
    <row r="78" spans="1:16384" ht="27.6" customHeight="1" x14ac:dyDescent="0.25">
      <c r="A78" s="14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7" t="s">
        <v>113</v>
      </c>
      <c r="S78" s="6" t="s">
        <v>2</v>
      </c>
      <c r="T78" s="5"/>
      <c r="U78" s="106"/>
      <c r="V78" s="59">
        <v>0.78100000000000003</v>
      </c>
      <c r="W78" s="59"/>
      <c r="X78" s="106"/>
      <c r="Y78" s="59"/>
      <c r="Z78" s="59"/>
      <c r="AA78" s="60">
        <f>V78</f>
        <v>0.78100000000000003</v>
      </c>
      <c r="AB78" s="6">
        <v>2023</v>
      </c>
      <c r="AC78" s="71" t="s">
        <v>184</v>
      </c>
    </row>
    <row r="79" spans="1:16384" s="16" customFormat="1" ht="29.25" x14ac:dyDescent="0.25">
      <c r="A79" s="13"/>
      <c r="B79" s="13"/>
      <c r="C79" s="13"/>
      <c r="D79" s="13"/>
      <c r="E79" s="13"/>
      <c r="F79" s="13"/>
      <c r="G79" s="13"/>
      <c r="H79" s="13"/>
      <c r="I79" s="14"/>
      <c r="J79" s="13"/>
      <c r="K79" s="13"/>
      <c r="L79" s="13"/>
      <c r="M79" s="13"/>
      <c r="N79" s="13"/>
      <c r="O79" s="13"/>
      <c r="P79" s="13"/>
      <c r="Q79" s="13"/>
      <c r="R79" s="12" t="s">
        <v>185</v>
      </c>
      <c r="S79" s="6" t="s">
        <v>1</v>
      </c>
      <c r="T79" s="5"/>
      <c r="U79" s="5">
        <v>51.4</v>
      </c>
      <c r="V79" s="5">
        <v>48.6</v>
      </c>
      <c r="W79" s="9"/>
      <c r="X79" s="105"/>
      <c r="Y79" s="9"/>
      <c r="Z79" s="9"/>
      <c r="AA79" s="3">
        <v>100</v>
      </c>
      <c r="AB79" s="8">
        <v>2023</v>
      </c>
      <c r="AC79" s="96"/>
      <c r="AD79" s="30"/>
      <c r="AE79" s="15"/>
    </row>
    <row r="80" spans="1:16384" x14ac:dyDescent="0.25">
      <c r="A80" s="21" t="s">
        <v>10</v>
      </c>
      <c r="B80" s="21" t="s">
        <v>11</v>
      </c>
      <c r="C80" s="21" t="s">
        <v>12</v>
      </c>
      <c r="D80" s="21" t="s">
        <v>10</v>
      </c>
      <c r="E80" s="21" t="s">
        <v>20</v>
      </c>
      <c r="F80" s="21" t="s">
        <v>10</v>
      </c>
      <c r="G80" s="21" t="s">
        <v>19</v>
      </c>
      <c r="H80" s="21" t="s">
        <v>10</v>
      </c>
      <c r="I80" s="21" t="s">
        <v>18</v>
      </c>
      <c r="J80" s="21" t="s">
        <v>11</v>
      </c>
      <c r="K80" s="21" t="s">
        <v>10</v>
      </c>
      <c r="L80" s="21" t="s">
        <v>12</v>
      </c>
      <c r="M80" s="21" t="s">
        <v>19</v>
      </c>
      <c r="N80" s="21" t="s">
        <v>19</v>
      </c>
      <c r="O80" s="21" t="s">
        <v>19</v>
      </c>
      <c r="P80" s="21" t="s">
        <v>19</v>
      </c>
      <c r="Q80" s="21" t="s">
        <v>19</v>
      </c>
      <c r="R80" s="150" t="s">
        <v>55</v>
      </c>
      <c r="S80" s="153" t="s">
        <v>33</v>
      </c>
      <c r="T80" s="25">
        <f>T81</f>
        <v>6663.5999999999995</v>
      </c>
      <c r="U80" s="25">
        <f t="shared" ref="U80:W80" si="21">U81</f>
        <v>13483.000000000002</v>
      </c>
      <c r="V80" s="25">
        <f t="shared" si="21"/>
        <v>4391.2000000000007</v>
      </c>
      <c r="W80" s="25">
        <f t="shared" si="21"/>
        <v>160</v>
      </c>
      <c r="X80" s="25">
        <f>X82</f>
        <v>9057</v>
      </c>
      <c r="Y80" s="25">
        <f t="shared" ref="Y80:Z80" si="22">Y82</f>
        <v>40000</v>
      </c>
      <c r="Z80" s="25">
        <f t="shared" si="22"/>
        <v>135000</v>
      </c>
      <c r="AA80" s="25">
        <f>T80+U80+V80+W80+X80+Y80+Z80</f>
        <v>208754.8</v>
      </c>
      <c r="AB80" s="23">
        <v>2027</v>
      </c>
      <c r="AD80" s="43"/>
    </row>
    <row r="81" spans="1:16384" x14ac:dyDescent="0.25">
      <c r="A81" s="21" t="s">
        <v>10</v>
      </c>
      <c r="B81" s="21" t="s">
        <v>11</v>
      </c>
      <c r="C81" s="21" t="s">
        <v>12</v>
      </c>
      <c r="D81" s="21" t="s">
        <v>10</v>
      </c>
      <c r="E81" s="21" t="s">
        <v>20</v>
      </c>
      <c r="F81" s="21" t="s">
        <v>10</v>
      </c>
      <c r="G81" s="21" t="s">
        <v>19</v>
      </c>
      <c r="H81" s="21" t="s">
        <v>10</v>
      </c>
      <c r="I81" s="21" t="s">
        <v>18</v>
      </c>
      <c r="J81" s="21" t="s">
        <v>11</v>
      </c>
      <c r="K81" s="21" t="s">
        <v>10</v>
      </c>
      <c r="L81" s="21" t="s">
        <v>12</v>
      </c>
      <c r="M81" s="21" t="s">
        <v>19</v>
      </c>
      <c r="N81" s="21" t="s">
        <v>19</v>
      </c>
      <c r="O81" s="21" t="s">
        <v>19</v>
      </c>
      <c r="P81" s="21" t="s">
        <v>19</v>
      </c>
      <c r="Q81" s="21" t="s">
        <v>19</v>
      </c>
      <c r="R81" s="151"/>
      <c r="S81" s="154"/>
      <c r="T81" s="24">
        <f>770.4+150+7000+500-553-1203.8</f>
        <v>6663.5999999999995</v>
      </c>
      <c r="U81" s="24">
        <f>19629.9-7136.5-1000+4312.2-2322.6</f>
        <v>13483.000000000002</v>
      </c>
      <c r="V81" s="24">
        <f>22997.7-13259-2837.5-2510</f>
        <v>4391.2000000000007</v>
      </c>
      <c r="W81" s="24">
        <v>160</v>
      </c>
      <c r="X81" s="25"/>
      <c r="Y81" s="25"/>
      <c r="Z81" s="25"/>
      <c r="AA81" s="25">
        <f t="shared" ref="AA81:AA83" si="23">T81+U81+V81+W81+X81+Y81+Z81</f>
        <v>24697.800000000003</v>
      </c>
      <c r="AB81" s="23">
        <v>2024</v>
      </c>
      <c r="AD81" s="43"/>
    </row>
    <row r="82" spans="1:16384" ht="21.6" customHeight="1" x14ac:dyDescent="0.25">
      <c r="A82" s="21" t="s">
        <v>10</v>
      </c>
      <c r="B82" s="21" t="s">
        <v>11</v>
      </c>
      <c r="C82" s="21" t="s">
        <v>12</v>
      </c>
      <c r="D82" s="21" t="s">
        <v>10</v>
      </c>
      <c r="E82" s="21" t="s">
        <v>20</v>
      </c>
      <c r="F82" s="21" t="s">
        <v>10</v>
      </c>
      <c r="G82" s="21" t="s">
        <v>19</v>
      </c>
      <c r="H82" s="21" t="s">
        <v>10</v>
      </c>
      <c r="I82" s="21" t="s">
        <v>18</v>
      </c>
      <c r="J82" s="21" t="s">
        <v>11</v>
      </c>
      <c r="K82" s="21" t="s">
        <v>10</v>
      </c>
      <c r="L82" s="21" t="s">
        <v>12</v>
      </c>
      <c r="M82" s="21" t="s">
        <v>19</v>
      </c>
      <c r="N82" s="21" t="s">
        <v>243</v>
      </c>
      <c r="O82" s="21" t="s">
        <v>11</v>
      </c>
      <c r="P82" s="21" t="s">
        <v>19</v>
      </c>
      <c r="Q82" s="21" t="s">
        <v>19</v>
      </c>
      <c r="R82" s="152"/>
      <c r="S82" s="155"/>
      <c r="T82" s="21"/>
      <c r="U82" s="21"/>
      <c r="V82" s="21"/>
      <c r="W82" s="21"/>
      <c r="X82" s="24">
        <v>9057</v>
      </c>
      <c r="Y82" s="24">
        <v>40000</v>
      </c>
      <c r="Z82" s="24">
        <v>135000</v>
      </c>
      <c r="AA82" s="25">
        <f t="shared" si="23"/>
        <v>184057</v>
      </c>
      <c r="AB82" s="23">
        <v>2027</v>
      </c>
      <c r="AC82" s="21" t="s">
        <v>19</v>
      </c>
      <c r="AD82" s="21" t="s">
        <v>19</v>
      </c>
      <c r="AE82" s="21" t="s">
        <v>19</v>
      </c>
      <c r="AF82" s="21" t="s">
        <v>19</v>
      </c>
      <c r="AG82" s="21" t="s">
        <v>19</v>
      </c>
      <c r="AH82" s="21" t="s">
        <v>19</v>
      </c>
      <c r="AI82" s="21" t="s">
        <v>19</v>
      </c>
      <c r="AJ82" s="21" t="s">
        <v>19</v>
      </c>
      <c r="AK82" s="21" t="s">
        <v>19</v>
      </c>
      <c r="AL82" s="21" t="s">
        <v>19</v>
      </c>
      <c r="AM82" s="21" t="s">
        <v>19</v>
      </c>
      <c r="AN82" s="21" t="s">
        <v>19</v>
      </c>
      <c r="AO82" s="21" t="s">
        <v>19</v>
      </c>
      <c r="AP82" s="21" t="s">
        <v>19</v>
      </c>
      <c r="AQ82" s="21" t="s">
        <v>19</v>
      </c>
      <c r="AR82" s="21" t="s">
        <v>19</v>
      </c>
      <c r="AS82" s="21" t="s">
        <v>19</v>
      </c>
      <c r="AT82" s="21" t="s">
        <v>19</v>
      </c>
      <c r="AU82" s="21" t="s">
        <v>19</v>
      </c>
      <c r="AV82" s="21" t="s">
        <v>19</v>
      </c>
      <c r="AW82" s="21" t="s">
        <v>19</v>
      </c>
      <c r="AX82" s="21" t="s">
        <v>19</v>
      </c>
      <c r="AY82" s="21" t="s">
        <v>19</v>
      </c>
      <c r="AZ82" s="21" t="s">
        <v>19</v>
      </c>
      <c r="BA82" s="21" t="s">
        <v>19</v>
      </c>
      <c r="BB82" s="21" t="s">
        <v>19</v>
      </c>
      <c r="BC82" s="21" t="s">
        <v>19</v>
      </c>
      <c r="BD82" s="21" t="s">
        <v>19</v>
      </c>
      <c r="BE82" s="21" t="s">
        <v>19</v>
      </c>
      <c r="BF82" s="21" t="s">
        <v>19</v>
      </c>
      <c r="BG82" s="21" t="s">
        <v>19</v>
      </c>
      <c r="BH82" s="21" t="s">
        <v>19</v>
      </c>
      <c r="BI82" s="21" t="s">
        <v>19</v>
      </c>
      <c r="BJ82" s="21" t="s">
        <v>19</v>
      </c>
      <c r="BK82" s="21" t="s">
        <v>19</v>
      </c>
      <c r="BL82" s="21" t="s">
        <v>19</v>
      </c>
      <c r="BM82" s="21" t="s">
        <v>19</v>
      </c>
      <c r="BN82" s="21" t="s">
        <v>19</v>
      </c>
      <c r="BO82" s="21" t="s">
        <v>19</v>
      </c>
      <c r="BP82" s="21" t="s">
        <v>19</v>
      </c>
      <c r="BQ82" s="21" t="s">
        <v>19</v>
      </c>
      <c r="BR82" s="21" t="s">
        <v>19</v>
      </c>
      <c r="BS82" s="21" t="s">
        <v>19</v>
      </c>
      <c r="BT82" s="21" t="s">
        <v>19</v>
      </c>
      <c r="BU82" s="21" t="s">
        <v>19</v>
      </c>
      <c r="BV82" s="21" t="s">
        <v>19</v>
      </c>
      <c r="BW82" s="21" t="s">
        <v>19</v>
      </c>
      <c r="BX82" s="21" t="s">
        <v>19</v>
      </c>
      <c r="BY82" s="21" t="s">
        <v>19</v>
      </c>
      <c r="BZ82" s="21" t="s">
        <v>19</v>
      </c>
      <c r="CA82" s="21" t="s">
        <v>19</v>
      </c>
      <c r="CB82" s="21" t="s">
        <v>19</v>
      </c>
      <c r="CC82" s="21" t="s">
        <v>19</v>
      </c>
      <c r="CD82" s="21" t="s">
        <v>19</v>
      </c>
      <c r="CE82" s="21" t="s">
        <v>19</v>
      </c>
      <c r="CF82" s="21" t="s">
        <v>19</v>
      </c>
      <c r="CG82" s="21" t="s">
        <v>19</v>
      </c>
      <c r="CH82" s="21" t="s">
        <v>19</v>
      </c>
      <c r="CI82" s="21" t="s">
        <v>19</v>
      </c>
      <c r="CJ82" s="21" t="s">
        <v>19</v>
      </c>
      <c r="CK82" s="21" t="s">
        <v>19</v>
      </c>
      <c r="CL82" s="21" t="s">
        <v>19</v>
      </c>
      <c r="CM82" s="21" t="s">
        <v>19</v>
      </c>
      <c r="CN82" s="21" t="s">
        <v>19</v>
      </c>
      <c r="CO82" s="21" t="s">
        <v>19</v>
      </c>
      <c r="CP82" s="21" t="s">
        <v>19</v>
      </c>
      <c r="CQ82" s="21" t="s">
        <v>19</v>
      </c>
      <c r="CR82" s="21" t="s">
        <v>19</v>
      </c>
      <c r="CS82" s="21" t="s">
        <v>19</v>
      </c>
      <c r="CT82" s="21" t="s">
        <v>19</v>
      </c>
      <c r="CU82" s="21" t="s">
        <v>19</v>
      </c>
      <c r="CV82" s="21" t="s">
        <v>19</v>
      </c>
      <c r="CW82" s="21" t="s">
        <v>19</v>
      </c>
      <c r="CX82" s="21" t="s">
        <v>19</v>
      </c>
      <c r="CY82" s="21" t="s">
        <v>19</v>
      </c>
      <c r="CZ82" s="21" t="s">
        <v>19</v>
      </c>
      <c r="DA82" s="21" t="s">
        <v>19</v>
      </c>
      <c r="DB82" s="21" t="s">
        <v>19</v>
      </c>
      <c r="DC82" s="21" t="s">
        <v>19</v>
      </c>
      <c r="DD82" s="21" t="s">
        <v>19</v>
      </c>
      <c r="DE82" s="21" t="s">
        <v>19</v>
      </c>
      <c r="DF82" s="21" t="s">
        <v>19</v>
      </c>
      <c r="DG82" s="21" t="s">
        <v>19</v>
      </c>
      <c r="DH82" s="21" t="s">
        <v>19</v>
      </c>
      <c r="DI82" s="21" t="s">
        <v>19</v>
      </c>
      <c r="DJ82" s="21" t="s">
        <v>19</v>
      </c>
      <c r="DK82" s="21" t="s">
        <v>19</v>
      </c>
      <c r="DL82" s="21" t="s">
        <v>19</v>
      </c>
      <c r="DM82" s="21" t="s">
        <v>19</v>
      </c>
      <c r="DN82" s="21" t="s">
        <v>19</v>
      </c>
      <c r="DO82" s="21" t="s">
        <v>19</v>
      </c>
      <c r="DP82" s="21" t="s">
        <v>19</v>
      </c>
      <c r="DQ82" s="21" t="s">
        <v>19</v>
      </c>
      <c r="DR82" s="21" t="s">
        <v>19</v>
      </c>
      <c r="DS82" s="21" t="s">
        <v>19</v>
      </c>
      <c r="DT82" s="21" t="s">
        <v>19</v>
      </c>
      <c r="DU82" s="21" t="s">
        <v>19</v>
      </c>
      <c r="DV82" s="21" t="s">
        <v>19</v>
      </c>
      <c r="DW82" s="21" t="s">
        <v>19</v>
      </c>
      <c r="DX82" s="21" t="s">
        <v>19</v>
      </c>
      <c r="DY82" s="21" t="s">
        <v>19</v>
      </c>
      <c r="DZ82" s="21" t="s">
        <v>19</v>
      </c>
      <c r="EA82" s="21" t="s">
        <v>19</v>
      </c>
      <c r="EB82" s="21" t="s">
        <v>19</v>
      </c>
      <c r="EC82" s="21" t="s">
        <v>19</v>
      </c>
      <c r="ED82" s="21" t="s">
        <v>19</v>
      </c>
      <c r="EE82" s="21" t="s">
        <v>19</v>
      </c>
      <c r="EF82" s="21" t="s">
        <v>19</v>
      </c>
      <c r="EG82" s="21" t="s">
        <v>19</v>
      </c>
      <c r="EH82" s="21" t="s">
        <v>19</v>
      </c>
      <c r="EI82" s="21" t="s">
        <v>19</v>
      </c>
      <c r="EJ82" s="21" t="s">
        <v>19</v>
      </c>
      <c r="EK82" s="21" t="s">
        <v>19</v>
      </c>
      <c r="EL82" s="21" t="s">
        <v>19</v>
      </c>
      <c r="EM82" s="21" t="s">
        <v>19</v>
      </c>
      <c r="EN82" s="21" t="s">
        <v>19</v>
      </c>
      <c r="EO82" s="21" t="s">
        <v>19</v>
      </c>
      <c r="EP82" s="21" t="s">
        <v>19</v>
      </c>
      <c r="EQ82" s="21" t="s">
        <v>19</v>
      </c>
      <c r="ER82" s="21" t="s">
        <v>19</v>
      </c>
      <c r="ES82" s="21" t="s">
        <v>19</v>
      </c>
      <c r="ET82" s="21" t="s">
        <v>19</v>
      </c>
      <c r="EU82" s="21" t="s">
        <v>19</v>
      </c>
      <c r="EV82" s="21" t="s">
        <v>19</v>
      </c>
      <c r="EW82" s="21" t="s">
        <v>19</v>
      </c>
      <c r="EX82" s="21" t="s">
        <v>19</v>
      </c>
      <c r="EY82" s="21" t="s">
        <v>19</v>
      </c>
      <c r="EZ82" s="21" t="s">
        <v>19</v>
      </c>
      <c r="FA82" s="21" t="s">
        <v>19</v>
      </c>
      <c r="FB82" s="21" t="s">
        <v>19</v>
      </c>
      <c r="FC82" s="21" t="s">
        <v>19</v>
      </c>
      <c r="FD82" s="21" t="s">
        <v>19</v>
      </c>
      <c r="FE82" s="21" t="s">
        <v>19</v>
      </c>
      <c r="FF82" s="21" t="s">
        <v>19</v>
      </c>
      <c r="FG82" s="21" t="s">
        <v>19</v>
      </c>
      <c r="FH82" s="21" t="s">
        <v>19</v>
      </c>
      <c r="FI82" s="21" t="s">
        <v>19</v>
      </c>
      <c r="FJ82" s="21" t="s">
        <v>19</v>
      </c>
      <c r="FK82" s="21" t="s">
        <v>19</v>
      </c>
      <c r="FL82" s="21" t="s">
        <v>19</v>
      </c>
      <c r="FM82" s="21" t="s">
        <v>19</v>
      </c>
      <c r="FN82" s="21" t="s">
        <v>19</v>
      </c>
      <c r="FO82" s="21" t="s">
        <v>19</v>
      </c>
      <c r="FP82" s="21" t="s">
        <v>19</v>
      </c>
      <c r="FQ82" s="21" t="s">
        <v>19</v>
      </c>
      <c r="FR82" s="21" t="s">
        <v>19</v>
      </c>
      <c r="FS82" s="21" t="s">
        <v>19</v>
      </c>
      <c r="FT82" s="21" t="s">
        <v>19</v>
      </c>
      <c r="FU82" s="21" t="s">
        <v>19</v>
      </c>
      <c r="FV82" s="21" t="s">
        <v>19</v>
      </c>
      <c r="FW82" s="21" t="s">
        <v>19</v>
      </c>
      <c r="FX82" s="21" t="s">
        <v>19</v>
      </c>
      <c r="FY82" s="21" t="s">
        <v>19</v>
      </c>
      <c r="FZ82" s="21" t="s">
        <v>19</v>
      </c>
      <c r="GA82" s="21" t="s">
        <v>19</v>
      </c>
      <c r="GB82" s="21" t="s">
        <v>19</v>
      </c>
      <c r="GC82" s="21" t="s">
        <v>19</v>
      </c>
      <c r="GD82" s="21" t="s">
        <v>19</v>
      </c>
      <c r="GE82" s="21" t="s">
        <v>19</v>
      </c>
      <c r="GF82" s="21" t="s">
        <v>19</v>
      </c>
      <c r="GG82" s="21" t="s">
        <v>19</v>
      </c>
      <c r="GH82" s="21" t="s">
        <v>19</v>
      </c>
      <c r="GI82" s="21" t="s">
        <v>19</v>
      </c>
      <c r="GJ82" s="21" t="s">
        <v>19</v>
      </c>
      <c r="GK82" s="21" t="s">
        <v>19</v>
      </c>
      <c r="GL82" s="21" t="s">
        <v>19</v>
      </c>
      <c r="GM82" s="21" t="s">
        <v>19</v>
      </c>
      <c r="GN82" s="21" t="s">
        <v>19</v>
      </c>
      <c r="GO82" s="21" t="s">
        <v>19</v>
      </c>
      <c r="GP82" s="21" t="s">
        <v>19</v>
      </c>
      <c r="GQ82" s="21" t="s">
        <v>19</v>
      </c>
      <c r="GR82" s="21" t="s">
        <v>19</v>
      </c>
      <c r="GS82" s="21" t="s">
        <v>19</v>
      </c>
      <c r="GT82" s="21" t="s">
        <v>19</v>
      </c>
      <c r="GU82" s="21" t="s">
        <v>19</v>
      </c>
      <c r="GV82" s="21" t="s">
        <v>19</v>
      </c>
      <c r="GW82" s="21" t="s">
        <v>19</v>
      </c>
      <c r="GX82" s="21" t="s">
        <v>19</v>
      </c>
      <c r="GY82" s="21" t="s">
        <v>19</v>
      </c>
      <c r="GZ82" s="21" t="s">
        <v>19</v>
      </c>
      <c r="HA82" s="21" t="s">
        <v>19</v>
      </c>
      <c r="HB82" s="21" t="s">
        <v>19</v>
      </c>
      <c r="HC82" s="21" t="s">
        <v>19</v>
      </c>
      <c r="HD82" s="21" t="s">
        <v>19</v>
      </c>
      <c r="HE82" s="21" t="s">
        <v>19</v>
      </c>
      <c r="HF82" s="21" t="s">
        <v>19</v>
      </c>
      <c r="HG82" s="21" t="s">
        <v>19</v>
      </c>
      <c r="HH82" s="21" t="s">
        <v>19</v>
      </c>
      <c r="HI82" s="21" t="s">
        <v>19</v>
      </c>
      <c r="HJ82" s="21" t="s">
        <v>19</v>
      </c>
      <c r="HK82" s="21" t="s">
        <v>19</v>
      </c>
      <c r="HL82" s="21" t="s">
        <v>19</v>
      </c>
      <c r="HM82" s="21" t="s">
        <v>19</v>
      </c>
      <c r="HN82" s="21" t="s">
        <v>19</v>
      </c>
      <c r="HO82" s="21" t="s">
        <v>19</v>
      </c>
      <c r="HP82" s="21" t="s">
        <v>19</v>
      </c>
      <c r="HQ82" s="21" t="s">
        <v>19</v>
      </c>
      <c r="HR82" s="21" t="s">
        <v>19</v>
      </c>
      <c r="HS82" s="21" t="s">
        <v>19</v>
      </c>
      <c r="HT82" s="21" t="s">
        <v>19</v>
      </c>
      <c r="HU82" s="21" t="s">
        <v>19</v>
      </c>
      <c r="HV82" s="21" t="s">
        <v>19</v>
      </c>
      <c r="HW82" s="21" t="s">
        <v>19</v>
      </c>
      <c r="HX82" s="21" t="s">
        <v>19</v>
      </c>
      <c r="HY82" s="21" t="s">
        <v>19</v>
      </c>
      <c r="HZ82" s="21" t="s">
        <v>19</v>
      </c>
      <c r="IA82" s="21" t="s">
        <v>19</v>
      </c>
      <c r="IB82" s="21" t="s">
        <v>19</v>
      </c>
      <c r="IC82" s="21" t="s">
        <v>19</v>
      </c>
      <c r="ID82" s="21" t="s">
        <v>19</v>
      </c>
      <c r="IE82" s="21" t="s">
        <v>19</v>
      </c>
      <c r="IF82" s="21" t="s">
        <v>19</v>
      </c>
      <c r="IG82" s="21" t="s">
        <v>19</v>
      </c>
      <c r="IH82" s="21" t="s">
        <v>19</v>
      </c>
      <c r="II82" s="21" t="s">
        <v>19</v>
      </c>
      <c r="IJ82" s="21" t="s">
        <v>19</v>
      </c>
      <c r="IK82" s="21" t="s">
        <v>19</v>
      </c>
      <c r="IL82" s="21" t="s">
        <v>19</v>
      </c>
      <c r="IM82" s="21" t="s">
        <v>19</v>
      </c>
      <c r="IN82" s="21" t="s">
        <v>19</v>
      </c>
      <c r="IO82" s="21" t="s">
        <v>19</v>
      </c>
      <c r="IP82" s="21" t="s">
        <v>19</v>
      </c>
      <c r="IQ82" s="21" t="s">
        <v>19</v>
      </c>
      <c r="IR82" s="21" t="s">
        <v>19</v>
      </c>
      <c r="IS82" s="21" t="s">
        <v>19</v>
      </c>
      <c r="IT82" s="21" t="s">
        <v>19</v>
      </c>
      <c r="IU82" s="21" t="s">
        <v>19</v>
      </c>
      <c r="IV82" s="21" t="s">
        <v>19</v>
      </c>
      <c r="IW82" s="21" t="s">
        <v>19</v>
      </c>
      <c r="IX82" s="21" t="s">
        <v>19</v>
      </c>
      <c r="IY82" s="21" t="s">
        <v>19</v>
      </c>
      <c r="IZ82" s="21" t="s">
        <v>19</v>
      </c>
      <c r="JA82" s="21" t="s">
        <v>19</v>
      </c>
      <c r="JB82" s="21" t="s">
        <v>19</v>
      </c>
      <c r="JC82" s="21" t="s">
        <v>19</v>
      </c>
      <c r="JD82" s="21" t="s">
        <v>19</v>
      </c>
      <c r="JE82" s="21" t="s">
        <v>19</v>
      </c>
      <c r="JF82" s="21" t="s">
        <v>19</v>
      </c>
      <c r="JG82" s="21" t="s">
        <v>19</v>
      </c>
      <c r="JH82" s="21" t="s">
        <v>19</v>
      </c>
      <c r="JI82" s="21" t="s">
        <v>19</v>
      </c>
      <c r="JJ82" s="21" t="s">
        <v>19</v>
      </c>
      <c r="JK82" s="21" t="s">
        <v>19</v>
      </c>
      <c r="JL82" s="21" t="s">
        <v>19</v>
      </c>
      <c r="JM82" s="21" t="s">
        <v>19</v>
      </c>
      <c r="JN82" s="21" t="s">
        <v>19</v>
      </c>
      <c r="JO82" s="21" t="s">
        <v>19</v>
      </c>
      <c r="JP82" s="21" t="s">
        <v>19</v>
      </c>
      <c r="JQ82" s="21" t="s">
        <v>19</v>
      </c>
      <c r="JR82" s="21" t="s">
        <v>19</v>
      </c>
      <c r="JS82" s="21" t="s">
        <v>19</v>
      </c>
      <c r="JT82" s="21" t="s">
        <v>19</v>
      </c>
      <c r="JU82" s="21" t="s">
        <v>19</v>
      </c>
      <c r="JV82" s="21" t="s">
        <v>19</v>
      </c>
      <c r="JW82" s="21" t="s">
        <v>19</v>
      </c>
      <c r="JX82" s="21" t="s">
        <v>19</v>
      </c>
      <c r="JY82" s="21" t="s">
        <v>19</v>
      </c>
      <c r="JZ82" s="21" t="s">
        <v>19</v>
      </c>
      <c r="KA82" s="21" t="s">
        <v>19</v>
      </c>
      <c r="KB82" s="21" t="s">
        <v>19</v>
      </c>
      <c r="KC82" s="21" t="s">
        <v>19</v>
      </c>
      <c r="KD82" s="21" t="s">
        <v>19</v>
      </c>
      <c r="KE82" s="21" t="s">
        <v>19</v>
      </c>
      <c r="KF82" s="21" t="s">
        <v>19</v>
      </c>
      <c r="KG82" s="21" t="s">
        <v>19</v>
      </c>
      <c r="KH82" s="21" t="s">
        <v>19</v>
      </c>
      <c r="KI82" s="21" t="s">
        <v>19</v>
      </c>
      <c r="KJ82" s="21" t="s">
        <v>19</v>
      </c>
      <c r="KK82" s="21" t="s">
        <v>19</v>
      </c>
      <c r="KL82" s="21" t="s">
        <v>19</v>
      </c>
      <c r="KM82" s="21" t="s">
        <v>19</v>
      </c>
      <c r="KN82" s="21" t="s">
        <v>19</v>
      </c>
      <c r="KO82" s="21" t="s">
        <v>19</v>
      </c>
      <c r="KP82" s="21" t="s">
        <v>19</v>
      </c>
      <c r="KQ82" s="21" t="s">
        <v>19</v>
      </c>
      <c r="KR82" s="21" t="s">
        <v>19</v>
      </c>
      <c r="KS82" s="21" t="s">
        <v>19</v>
      </c>
      <c r="KT82" s="21" t="s">
        <v>19</v>
      </c>
      <c r="KU82" s="21" t="s">
        <v>19</v>
      </c>
      <c r="KV82" s="21" t="s">
        <v>19</v>
      </c>
      <c r="KW82" s="21" t="s">
        <v>19</v>
      </c>
      <c r="KX82" s="21" t="s">
        <v>19</v>
      </c>
      <c r="KY82" s="21" t="s">
        <v>19</v>
      </c>
      <c r="KZ82" s="21" t="s">
        <v>19</v>
      </c>
      <c r="LA82" s="21" t="s">
        <v>19</v>
      </c>
      <c r="LB82" s="21" t="s">
        <v>19</v>
      </c>
      <c r="LC82" s="21" t="s">
        <v>19</v>
      </c>
      <c r="LD82" s="21" t="s">
        <v>19</v>
      </c>
      <c r="LE82" s="21" t="s">
        <v>19</v>
      </c>
      <c r="LF82" s="21" t="s">
        <v>19</v>
      </c>
      <c r="LG82" s="21" t="s">
        <v>19</v>
      </c>
      <c r="LH82" s="21" t="s">
        <v>19</v>
      </c>
      <c r="LI82" s="21" t="s">
        <v>19</v>
      </c>
      <c r="LJ82" s="21" t="s">
        <v>19</v>
      </c>
      <c r="LK82" s="21" t="s">
        <v>19</v>
      </c>
      <c r="LL82" s="21" t="s">
        <v>19</v>
      </c>
      <c r="LM82" s="21" t="s">
        <v>19</v>
      </c>
      <c r="LN82" s="21" t="s">
        <v>19</v>
      </c>
      <c r="LO82" s="21" t="s">
        <v>19</v>
      </c>
      <c r="LP82" s="21" t="s">
        <v>19</v>
      </c>
      <c r="LQ82" s="21" t="s">
        <v>19</v>
      </c>
      <c r="LR82" s="21" t="s">
        <v>19</v>
      </c>
      <c r="LS82" s="21" t="s">
        <v>19</v>
      </c>
      <c r="LT82" s="21" t="s">
        <v>19</v>
      </c>
      <c r="LU82" s="21" t="s">
        <v>19</v>
      </c>
      <c r="LV82" s="21" t="s">
        <v>19</v>
      </c>
      <c r="LW82" s="21" t="s">
        <v>19</v>
      </c>
      <c r="LX82" s="21" t="s">
        <v>19</v>
      </c>
      <c r="LY82" s="21" t="s">
        <v>19</v>
      </c>
      <c r="LZ82" s="21" t="s">
        <v>19</v>
      </c>
      <c r="MA82" s="21" t="s">
        <v>19</v>
      </c>
      <c r="MB82" s="21" t="s">
        <v>19</v>
      </c>
      <c r="MC82" s="21" t="s">
        <v>19</v>
      </c>
      <c r="MD82" s="21" t="s">
        <v>19</v>
      </c>
      <c r="ME82" s="21" t="s">
        <v>19</v>
      </c>
      <c r="MF82" s="21" t="s">
        <v>19</v>
      </c>
      <c r="MG82" s="21" t="s">
        <v>19</v>
      </c>
      <c r="MH82" s="21" t="s">
        <v>19</v>
      </c>
      <c r="MI82" s="21" t="s">
        <v>19</v>
      </c>
      <c r="MJ82" s="21" t="s">
        <v>19</v>
      </c>
      <c r="MK82" s="21" t="s">
        <v>19</v>
      </c>
      <c r="ML82" s="21" t="s">
        <v>19</v>
      </c>
      <c r="MM82" s="21" t="s">
        <v>19</v>
      </c>
      <c r="MN82" s="21" t="s">
        <v>19</v>
      </c>
      <c r="MO82" s="21" t="s">
        <v>19</v>
      </c>
      <c r="MP82" s="21" t="s">
        <v>19</v>
      </c>
      <c r="MQ82" s="21" t="s">
        <v>19</v>
      </c>
      <c r="MR82" s="21" t="s">
        <v>19</v>
      </c>
      <c r="MS82" s="21" t="s">
        <v>19</v>
      </c>
      <c r="MT82" s="21" t="s">
        <v>19</v>
      </c>
      <c r="MU82" s="21" t="s">
        <v>19</v>
      </c>
      <c r="MV82" s="21" t="s">
        <v>19</v>
      </c>
      <c r="MW82" s="21" t="s">
        <v>19</v>
      </c>
      <c r="MX82" s="21" t="s">
        <v>19</v>
      </c>
      <c r="MY82" s="21" t="s">
        <v>19</v>
      </c>
      <c r="MZ82" s="21" t="s">
        <v>19</v>
      </c>
      <c r="NA82" s="21" t="s">
        <v>19</v>
      </c>
      <c r="NB82" s="21" t="s">
        <v>19</v>
      </c>
      <c r="NC82" s="21" t="s">
        <v>19</v>
      </c>
      <c r="ND82" s="21" t="s">
        <v>19</v>
      </c>
      <c r="NE82" s="21" t="s">
        <v>19</v>
      </c>
      <c r="NF82" s="21" t="s">
        <v>19</v>
      </c>
      <c r="NG82" s="21" t="s">
        <v>19</v>
      </c>
      <c r="NH82" s="21" t="s">
        <v>19</v>
      </c>
      <c r="NI82" s="21" t="s">
        <v>19</v>
      </c>
      <c r="NJ82" s="21" t="s">
        <v>19</v>
      </c>
      <c r="NK82" s="21" t="s">
        <v>19</v>
      </c>
      <c r="NL82" s="21" t="s">
        <v>19</v>
      </c>
      <c r="NM82" s="21" t="s">
        <v>19</v>
      </c>
      <c r="NN82" s="21" t="s">
        <v>19</v>
      </c>
      <c r="NO82" s="21" t="s">
        <v>19</v>
      </c>
      <c r="NP82" s="21" t="s">
        <v>19</v>
      </c>
      <c r="NQ82" s="21" t="s">
        <v>19</v>
      </c>
      <c r="NR82" s="21" t="s">
        <v>19</v>
      </c>
      <c r="NS82" s="21" t="s">
        <v>19</v>
      </c>
      <c r="NT82" s="21" t="s">
        <v>19</v>
      </c>
      <c r="NU82" s="21" t="s">
        <v>19</v>
      </c>
      <c r="NV82" s="21" t="s">
        <v>19</v>
      </c>
      <c r="NW82" s="21" t="s">
        <v>19</v>
      </c>
      <c r="NX82" s="21" t="s">
        <v>19</v>
      </c>
      <c r="NY82" s="21" t="s">
        <v>19</v>
      </c>
      <c r="NZ82" s="21" t="s">
        <v>19</v>
      </c>
      <c r="OA82" s="21" t="s">
        <v>19</v>
      </c>
      <c r="OB82" s="21" t="s">
        <v>19</v>
      </c>
      <c r="OC82" s="21" t="s">
        <v>19</v>
      </c>
      <c r="OD82" s="21" t="s">
        <v>19</v>
      </c>
      <c r="OE82" s="21" t="s">
        <v>19</v>
      </c>
      <c r="OF82" s="21" t="s">
        <v>19</v>
      </c>
      <c r="OG82" s="21" t="s">
        <v>19</v>
      </c>
      <c r="OH82" s="21" t="s">
        <v>19</v>
      </c>
      <c r="OI82" s="21" t="s">
        <v>19</v>
      </c>
      <c r="OJ82" s="21" t="s">
        <v>19</v>
      </c>
      <c r="OK82" s="21" t="s">
        <v>19</v>
      </c>
      <c r="OL82" s="21" t="s">
        <v>19</v>
      </c>
      <c r="OM82" s="21" t="s">
        <v>19</v>
      </c>
      <c r="ON82" s="21" t="s">
        <v>19</v>
      </c>
      <c r="OO82" s="21" t="s">
        <v>19</v>
      </c>
      <c r="OP82" s="21" t="s">
        <v>19</v>
      </c>
      <c r="OQ82" s="21" t="s">
        <v>19</v>
      </c>
      <c r="OR82" s="21" t="s">
        <v>19</v>
      </c>
      <c r="OS82" s="21" t="s">
        <v>19</v>
      </c>
      <c r="OT82" s="21" t="s">
        <v>19</v>
      </c>
      <c r="OU82" s="21" t="s">
        <v>19</v>
      </c>
      <c r="OV82" s="21" t="s">
        <v>19</v>
      </c>
      <c r="OW82" s="21" t="s">
        <v>19</v>
      </c>
      <c r="OX82" s="21" t="s">
        <v>19</v>
      </c>
      <c r="OY82" s="21" t="s">
        <v>19</v>
      </c>
      <c r="OZ82" s="21" t="s">
        <v>19</v>
      </c>
      <c r="PA82" s="21" t="s">
        <v>19</v>
      </c>
      <c r="PB82" s="21" t="s">
        <v>19</v>
      </c>
      <c r="PC82" s="21" t="s">
        <v>19</v>
      </c>
      <c r="PD82" s="21" t="s">
        <v>19</v>
      </c>
      <c r="PE82" s="21" t="s">
        <v>19</v>
      </c>
      <c r="PF82" s="21" t="s">
        <v>19</v>
      </c>
      <c r="PG82" s="21" t="s">
        <v>19</v>
      </c>
      <c r="PH82" s="21" t="s">
        <v>19</v>
      </c>
      <c r="PI82" s="21" t="s">
        <v>19</v>
      </c>
      <c r="PJ82" s="21" t="s">
        <v>19</v>
      </c>
      <c r="PK82" s="21" t="s">
        <v>19</v>
      </c>
      <c r="PL82" s="21" t="s">
        <v>19</v>
      </c>
      <c r="PM82" s="21" t="s">
        <v>19</v>
      </c>
      <c r="PN82" s="21" t="s">
        <v>19</v>
      </c>
      <c r="PO82" s="21" t="s">
        <v>19</v>
      </c>
      <c r="PP82" s="21" t="s">
        <v>19</v>
      </c>
      <c r="PQ82" s="21" t="s">
        <v>19</v>
      </c>
      <c r="PR82" s="21" t="s">
        <v>19</v>
      </c>
      <c r="PS82" s="21" t="s">
        <v>19</v>
      </c>
      <c r="PT82" s="21" t="s">
        <v>19</v>
      </c>
      <c r="PU82" s="21" t="s">
        <v>19</v>
      </c>
      <c r="PV82" s="21" t="s">
        <v>19</v>
      </c>
      <c r="PW82" s="21" t="s">
        <v>19</v>
      </c>
      <c r="PX82" s="21" t="s">
        <v>19</v>
      </c>
      <c r="PY82" s="21" t="s">
        <v>19</v>
      </c>
      <c r="PZ82" s="21" t="s">
        <v>19</v>
      </c>
      <c r="QA82" s="21" t="s">
        <v>19</v>
      </c>
      <c r="QB82" s="21" t="s">
        <v>19</v>
      </c>
      <c r="QC82" s="21" t="s">
        <v>19</v>
      </c>
      <c r="QD82" s="21" t="s">
        <v>19</v>
      </c>
      <c r="QE82" s="21" t="s">
        <v>19</v>
      </c>
      <c r="QF82" s="21" t="s">
        <v>19</v>
      </c>
      <c r="QG82" s="21" t="s">
        <v>19</v>
      </c>
      <c r="QH82" s="21" t="s">
        <v>19</v>
      </c>
      <c r="QI82" s="21" t="s">
        <v>19</v>
      </c>
      <c r="QJ82" s="21" t="s">
        <v>19</v>
      </c>
      <c r="QK82" s="21" t="s">
        <v>19</v>
      </c>
      <c r="QL82" s="21" t="s">
        <v>19</v>
      </c>
      <c r="QM82" s="21" t="s">
        <v>19</v>
      </c>
      <c r="QN82" s="21" t="s">
        <v>19</v>
      </c>
      <c r="QO82" s="21" t="s">
        <v>19</v>
      </c>
      <c r="QP82" s="21" t="s">
        <v>19</v>
      </c>
      <c r="QQ82" s="21" t="s">
        <v>19</v>
      </c>
      <c r="QR82" s="21" t="s">
        <v>19</v>
      </c>
      <c r="QS82" s="21" t="s">
        <v>19</v>
      </c>
      <c r="QT82" s="21" t="s">
        <v>19</v>
      </c>
      <c r="QU82" s="21" t="s">
        <v>19</v>
      </c>
      <c r="QV82" s="21" t="s">
        <v>19</v>
      </c>
      <c r="QW82" s="21" t="s">
        <v>19</v>
      </c>
      <c r="QX82" s="21" t="s">
        <v>19</v>
      </c>
      <c r="QY82" s="21" t="s">
        <v>19</v>
      </c>
      <c r="QZ82" s="21" t="s">
        <v>19</v>
      </c>
      <c r="RA82" s="21" t="s">
        <v>19</v>
      </c>
      <c r="RB82" s="21" t="s">
        <v>19</v>
      </c>
      <c r="RC82" s="21" t="s">
        <v>19</v>
      </c>
      <c r="RD82" s="21" t="s">
        <v>19</v>
      </c>
      <c r="RE82" s="21" t="s">
        <v>19</v>
      </c>
      <c r="RF82" s="21" t="s">
        <v>19</v>
      </c>
      <c r="RG82" s="21" t="s">
        <v>19</v>
      </c>
      <c r="RH82" s="21" t="s">
        <v>19</v>
      </c>
      <c r="RI82" s="21" t="s">
        <v>19</v>
      </c>
      <c r="RJ82" s="21" t="s">
        <v>19</v>
      </c>
      <c r="RK82" s="21" t="s">
        <v>19</v>
      </c>
      <c r="RL82" s="21" t="s">
        <v>19</v>
      </c>
      <c r="RM82" s="21" t="s">
        <v>19</v>
      </c>
      <c r="RN82" s="21" t="s">
        <v>19</v>
      </c>
      <c r="RO82" s="21" t="s">
        <v>19</v>
      </c>
      <c r="RP82" s="21" t="s">
        <v>19</v>
      </c>
      <c r="RQ82" s="21" t="s">
        <v>19</v>
      </c>
      <c r="RR82" s="21" t="s">
        <v>19</v>
      </c>
      <c r="RS82" s="21" t="s">
        <v>19</v>
      </c>
      <c r="RT82" s="21" t="s">
        <v>19</v>
      </c>
      <c r="RU82" s="21" t="s">
        <v>19</v>
      </c>
      <c r="RV82" s="21" t="s">
        <v>19</v>
      </c>
      <c r="RW82" s="21" t="s">
        <v>19</v>
      </c>
      <c r="RX82" s="21" t="s">
        <v>19</v>
      </c>
      <c r="RY82" s="21" t="s">
        <v>19</v>
      </c>
      <c r="RZ82" s="21" t="s">
        <v>19</v>
      </c>
      <c r="SA82" s="21" t="s">
        <v>19</v>
      </c>
      <c r="SB82" s="21" t="s">
        <v>19</v>
      </c>
      <c r="SC82" s="21" t="s">
        <v>19</v>
      </c>
      <c r="SD82" s="21" t="s">
        <v>19</v>
      </c>
      <c r="SE82" s="21" t="s">
        <v>19</v>
      </c>
      <c r="SF82" s="21" t="s">
        <v>19</v>
      </c>
      <c r="SG82" s="21" t="s">
        <v>19</v>
      </c>
      <c r="SH82" s="21" t="s">
        <v>19</v>
      </c>
      <c r="SI82" s="21" t="s">
        <v>19</v>
      </c>
      <c r="SJ82" s="21" t="s">
        <v>19</v>
      </c>
      <c r="SK82" s="21" t="s">
        <v>19</v>
      </c>
      <c r="SL82" s="21" t="s">
        <v>19</v>
      </c>
      <c r="SM82" s="21" t="s">
        <v>19</v>
      </c>
      <c r="SN82" s="21" t="s">
        <v>19</v>
      </c>
      <c r="SO82" s="21" t="s">
        <v>19</v>
      </c>
      <c r="SP82" s="21" t="s">
        <v>19</v>
      </c>
      <c r="SQ82" s="21" t="s">
        <v>19</v>
      </c>
      <c r="SR82" s="21" t="s">
        <v>19</v>
      </c>
      <c r="SS82" s="21" t="s">
        <v>19</v>
      </c>
      <c r="ST82" s="21" t="s">
        <v>19</v>
      </c>
      <c r="SU82" s="21" t="s">
        <v>19</v>
      </c>
      <c r="SV82" s="21" t="s">
        <v>19</v>
      </c>
      <c r="SW82" s="21" t="s">
        <v>19</v>
      </c>
      <c r="SX82" s="21" t="s">
        <v>19</v>
      </c>
      <c r="SY82" s="21" t="s">
        <v>19</v>
      </c>
      <c r="SZ82" s="21" t="s">
        <v>19</v>
      </c>
      <c r="TA82" s="21" t="s">
        <v>19</v>
      </c>
      <c r="TB82" s="21" t="s">
        <v>19</v>
      </c>
      <c r="TC82" s="21" t="s">
        <v>19</v>
      </c>
      <c r="TD82" s="21" t="s">
        <v>19</v>
      </c>
      <c r="TE82" s="21" t="s">
        <v>19</v>
      </c>
      <c r="TF82" s="21" t="s">
        <v>19</v>
      </c>
      <c r="TG82" s="21" t="s">
        <v>19</v>
      </c>
      <c r="TH82" s="21" t="s">
        <v>19</v>
      </c>
      <c r="TI82" s="21" t="s">
        <v>19</v>
      </c>
      <c r="TJ82" s="21" t="s">
        <v>19</v>
      </c>
      <c r="TK82" s="21" t="s">
        <v>19</v>
      </c>
      <c r="TL82" s="21" t="s">
        <v>19</v>
      </c>
      <c r="TM82" s="21" t="s">
        <v>19</v>
      </c>
      <c r="TN82" s="21" t="s">
        <v>19</v>
      </c>
      <c r="TO82" s="21" t="s">
        <v>19</v>
      </c>
      <c r="TP82" s="21" t="s">
        <v>19</v>
      </c>
      <c r="TQ82" s="21" t="s">
        <v>19</v>
      </c>
      <c r="TR82" s="21" t="s">
        <v>19</v>
      </c>
      <c r="TS82" s="21" t="s">
        <v>19</v>
      </c>
      <c r="TT82" s="21" t="s">
        <v>19</v>
      </c>
      <c r="TU82" s="21" t="s">
        <v>19</v>
      </c>
      <c r="TV82" s="21" t="s">
        <v>19</v>
      </c>
      <c r="TW82" s="21" t="s">
        <v>19</v>
      </c>
      <c r="TX82" s="21" t="s">
        <v>19</v>
      </c>
      <c r="TY82" s="21" t="s">
        <v>19</v>
      </c>
      <c r="TZ82" s="21" t="s">
        <v>19</v>
      </c>
      <c r="UA82" s="21" t="s">
        <v>19</v>
      </c>
      <c r="UB82" s="21" t="s">
        <v>19</v>
      </c>
      <c r="UC82" s="21" t="s">
        <v>19</v>
      </c>
      <c r="UD82" s="21" t="s">
        <v>19</v>
      </c>
      <c r="UE82" s="21" t="s">
        <v>19</v>
      </c>
      <c r="UF82" s="21" t="s">
        <v>19</v>
      </c>
      <c r="UG82" s="21" t="s">
        <v>19</v>
      </c>
      <c r="UH82" s="21" t="s">
        <v>19</v>
      </c>
      <c r="UI82" s="21" t="s">
        <v>19</v>
      </c>
      <c r="UJ82" s="21" t="s">
        <v>19</v>
      </c>
      <c r="UK82" s="21" t="s">
        <v>19</v>
      </c>
      <c r="UL82" s="21" t="s">
        <v>19</v>
      </c>
      <c r="UM82" s="21" t="s">
        <v>19</v>
      </c>
      <c r="UN82" s="21" t="s">
        <v>19</v>
      </c>
      <c r="UO82" s="21" t="s">
        <v>19</v>
      </c>
      <c r="UP82" s="21" t="s">
        <v>19</v>
      </c>
      <c r="UQ82" s="21" t="s">
        <v>19</v>
      </c>
      <c r="UR82" s="21" t="s">
        <v>19</v>
      </c>
      <c r="US82" s="21" t="s">
        <v>19</v>
      </c>
      <c r="UT82" s="21" t="s">
        <v>19</v>
      </c>
      <c r="UU82" s="21" t="s">
        <v>19</v>
      </c>
      <c r="UV82" s="21" t="s">
        <v>19</v>
      </c>
      <c r="UW82" s="21" t="s">
        <v>19</v>
      </c>
      <c r="UX82" s="21" t="s">
        <v>19</v>
      </c>
      <c r="UY82" s="21" t="s">
        <v>19</v>
      </c>
      <c r="UZ82" s="21" t="s">
        <v>19</v>
      </c>
      <c r="VA82" s="21" t="s">
        <v>19</v>
      </c>
      <c r="VB82" s="21" t="s">
        <v>19</v>
      </c>
      <c r="VC82" s="21" t="s">
        <v>19</v>
      </c>
      <c r="VD82" s="21" t="s">
        <v>19</v>
      </c>
      <c r="VE82" s="21" t="s">
        <v>19</v>
      </c>
      <c r="VF82" s="21" t="s">
        <v>19</v>
      </c>
      <c r="VG82" s="21" t="s">
        <v>19</v>
      </c>
      <c r="VH82" s="21" t="s">
        <v>19</v>
      </c>
      <c r="VI82" s="21" t="s">
        <v>19</v>
      </c>
      <c r="VJ82" s="21" t="s">
        <v>19</v>
      </c>
      <c r="VK82" s="21" t="s">
        <v>19</v>
      </c>
      <c r="VL82" s="21" t="s">
        <v>19</v>
      </c>
      <c r="VM82" s="21" t="s">
        <v>19</v>
      </c>
      <c r="VN82" s="21" t="s">
        <v>19</v>
      </c>
      <c r="VO82" s="21" t="s">
        <v>19</v>
      </c>
      <c r="VP82" s="21" t="s">
        <v>19</v>
      </c>
      <c r="VQ82" s="21" t="s">
        <v>19</v>
      </c>
      <c r="VR82" s="21" t="s">
        <v>19</v>
      </c>
      <c r="VS82" s="21" t="s">
        <v>19</v>
      </c>
      <c r="VT82" s="21" t="s">
        <v>19</v>
      </c>
      <c r="VU82" s="21" t="s">
        <v>19</v>
      </c>
      <c r="VV82" s="21" t="s">
        <v>19</v>
      </c>
      <c r="VW82" s="21" t="s">
        <v>19</v>
      </c>
      <c r="VX82" s="21" t="s">
        <v>19</v>
      </c>
      <c r="VY82" s="21" t="s">
        <v>19</v>
      </c>
      <c r="VZ82" s="21" t="s">
        <v>19</v>
      </c>
      <c r="WA82" s="21" t="s">
        <v>19</v>
      </c>
      <c r="WB82" s="21" t="s">
        <v>19</v>
      </c>
      <c r="WC82" s="21" t="s">
        <v>19</v>
      </c>
      <c r="WD82" s="21" t="s">
        <v>19</v>
      </c>
      <c r="WE82" s="21" t="s">
        <v>19</v>
      </c>
      <c r="WF82" s="21" t="s">
        <v>19</v>
      </c>
      <c r="WG82" s="21" t="s">
        <v>19</v>
      </c>
      <c r="WH82" s="21" t="s">
        <v>19</v>
      </c>
      <c r="WI82" s="21" t="s">
        <v>19</v>
      </c>
      <c r="WJ82" s="21" t="s">
        <v>19</v>
      </c>
      <c r="WK82" s="21" t="s">
        <v>19</v>
      </c>
      <c r="WL82" s="21" t="s">
        <v>19</v>
      </c>
      <c r="WM82" s="21" t="s">
        <v>19</v>
      </c>
      <c r="WN82" s="21" t="s">
        <v>19</v>
      </c>
      <c r="WO82" s="21" t="s">
        <v>19</v>
      </c>
      <c r="WP82" s="21" t="s">
        <v>19</v>
      </c>
      <c r="WQ82" s="21" t="s">
        <v>19</v>
      </c>
      <c r="WR82" s="21" t="s">
        <v>19</v>
      </c>
      <c r="WS82" s="21" t="s">
        <v>19</v>
      </c>
      <c r="WT82" s="21" t="s">
        <v>19</v>
      </c>
      <c r="WU82" s="21" t="s">
        <v>19</v>
      </c>
      <c r="WV82" s="21" t="s">
        <v>19</v>
      </c>
      <c r="WW82" s="21" t="s">
        <v>19</v>
      </c>
      <c r="WX82" s="21" t="s">
        <v>19</v>
      </c>
      <c r="WY82" s="21" t="s">
        <v>19</v>
      </c>
      <c r="WZ82" s="21" t="s">
        <v>19</v>
      </c>
      <c r="XA82" s="21" t="s">
        <v>19</v>
      </c>
      <c r="XB82" s="21" t="s">
        <v>19</v>
      </c>
      <c r="XC82" s="21" t="s">
        <v>19</v>
      </c>
      <c r="XD82" s="21" t="s">
        <v>19</v>
      </c>
      <c r="XE82" s="21" t="s">
        <v>19</v>
      </c>
      <c r="XF82" s="21" t="s">
        <v>19</v>
      </c>
      <c r="XG82" s="21" t="s">
        <v>19</v>
      </c>
      <c r="XH82" s="21" t="s">
        <v>19</v>
      </c>
      <c r="XI82" s="21" t="s">
        <v>19</v>
      </c>
      <c r="XJ82" s="21" t="s">
        <v>19</v>
      </c>
      <c r="XK82" s="21" t="s">
        <v>19</v>
      </c>
      <c r="XL82" s="21" t="s">
        <v>19</v>
      </c>
      <c r="XM82" s="21" t="s">
        <v>19</v>
      </c>
      <c r="XN82" s="21" t="s">
        <v>19</v>
      </c>
      <c r="XO82" s="21" t="s">
        <v>19</v>
      </c>
      <c r="XP82" s="21" t="s">
        <v>19</v>
      </c>
      <c r="XQ82" s="21" t="s">
        <v>19</v>
      </c>
      <c r="XR82" s="21" t="s">
        <v>19</v>
      </c>
      <c r="XS82" s="21" t="s">
        <v>19</v>
      </c>
      <c r="XT82" s="21" t="s">
        <v>19</v>
      </c>
      <c r="XU82" s="21" t="s">
        <v>19</v>
      </c>
      <c r="XV82" s="21" t="s">
        <v>19</v>
      </c>
      <c r="XW82" s="21" t="s">
        <v>19</v>
      </c>
      <c r="XX82" s="21" t="s">
        <v>19</v>
      </c>
      <c r="XY82" s="21" t="s">
        <v>19</v>
      </c>
      <c r="XZ82" s="21" t="s">
        <v>19</v>
      </c>
      <c r="YA82" s="21" t="s">
        <v>19</v>
      </c>
      <c r="YB82" s="21" t="s">
        <v>19</v>
      </c>
      <c r="YC82" s="21" t="s">
        <v>19</v>
      </c>
      <c r="YD82" s="21" t="s">
        <v>19</v>
      </c>
      <c r="YE82" s="21" t="s">
        <v>19</v>
      </c>
      <c r="YF82" s="21" t="s">
        <v>19</v>
      </c>
      <c r="YG82" s="21" t="s">
        <v>19</v>
      </c>
      <c r="YH82" s="21" t="s">
        <v>19</v>
      </c>
      <c r="YI82" s="21" t="s">
        <v>19</v>
      </c>
      <c r="YJ82" s="21" t="s">
        <v>19</v>
      </c>
      <c r="YK82" s="21" t="s">
        <v>19</v>
      </c>
      <c r="YL82" s="21" t="s">
        <v>19</v>
      </c>
      <c r="YM82" s="21" t="s">
        <v>19</v>
      </c>
      <c r="YN82" s="21" t="s">
        <v>19</v>
      </c>
      <c r="YO82" s="21" t="s">
        <v>19</v>
      </c>
      <c r="YP82" s="21" t="s">
        <v>19</v>
      </c>
      <c r="YQ82" s="21" t="s">
        <v>19</v>
      </c>
      <c r="YR82" s="21" t="s">
        <v>19</v>
      </c>
      <c r="YS82" s="21" t="s">
        <v>19</v>
      </c>
      <c r="YT82" s="21" t="s">
        <v>19</v>
      </c>
      <c r="YU82" s="21" t="s">
        <v>19</v>
      </c>
      <c r="YV82" s="21" t="s">
        <v>19</v>
      </c>
      <c r="YW82" s="21" t="s">
        <v>19</v>
      </c>
      <c r="YX82" s="21" t="s">
        <v>19</v>
      </c>
      <c r="YY82" s="21" t="s">
        <v>19</v>
      </c>
      <c r="YZ82" s="21" t="s">
        <v>19</v>
      </c>
      <c r="ZA82" s="21" t="s">
        <v>19</v>
      </c>
      <c r="ZB82" s="21" t="s">
        <v>19</v>
      </c>
      <c r="ZC82" s="21" t="s">
        <v>19</v>
      </c>
      <c r="ZD82" s="21" t="s">
        <v>19</v>
      </c>
      <c r="ZE82" s="21" t="s">
        <v>19</v>
      </c>
      <c r="ZF82" s="21" t="s">
        <v>19</v>
      </c>
      <c r="ZG82" s="21" t="s">
        <v>19</v>
      </c>
      <c r="ZH82" s="21" t="s">
        <v>19</v>
      </c>
      <c r="ZI82" s="21" t="s">
        <v>19</v>
      </c>
      <c r="ZJ82" s="21" t="s">
        <v>19</v>
      </c>
      <c r="ZK82" s="21" t="s">
        <v>19</v>
      </c>
      <c r="ZL82" s="21" t="s">
        <v>19</v>
      </c>
      <c r="ZM82" s="21" t="s">
        <v>19</v>
      </c>
      <c r="ZN82" s="21" t="s">
        <v>19</v>
      </c>
      <c r="ZO82" s="21" t="s">
        <v>19</v>
      </c>
      <c r="ZP82" s="21" t="s">
        <v>19</v>
      </c>
      <c r="ZQ82" s="21" t="s">
        <v>19</v>
      </c>
      <c r="ZR82" s="21" t="s">
        <v>19</v>
      </c>
      <c r="ZS82" s="21" t="s">
        <v>19</v>
      </c>
      <c r="ZT82" s="21" t="s">
        <v>19</v>
      </c>
      <c r="ZU82" s="21" t="s">
        <v>19</v>
      </c>
      <c r="ZV82" s="21" t="s">
        <v>19</v>
      </c>
      <c r="ZW82" s="21" t="s">
        <v>19</v>
      </c>
      <c r="ZX82" s="21" t="s">
        <v>19</v>
      </c>
      <c r="ZY82" s="21" t="s">
        <v>19</v>
      </c>
      <c r="ZZ82" s="21" t="s">
        <v>19</v>
      </c>
      <c r="AAA82" s="21" t="s">
        <v>19</v>
      </c>
      <c r="AAB82" s="21" t="s">
        <v>19</v>
      </c>
      <c r="AAC82" s="21" t="s">
        <v>19</v>
      </c>
      <c r="AAD82" s="21" t="s">
        <v>19</v>
      </c>
      <c r="AAE82" s="21" t="s">
        <v>19</v>
      </c>
      <c r="AAF82" s="21" t="s">
        <v>19</v>
      </c>
      <c r="AAG82" s="21" t="s">
        <v>19</v>
      </c>
      <c r="AAH82" s="21" t="s">
        <v>19</v>
      </c>
      <c r="AAI82" s="21" t="s">
        <v>19</v>
      </c>
      <c r="AAJ82" s="21" t="s">
        <v>19</v>
      </c>
      <c r="AAK82" s="21" t="s">
        <v>19</v>
      </c>
      <c r="AAL82" s="21" t="s">
        <v>19</v>
      </c>
      <c r="AAM82" s="21" t="s">
        <v>19</v>
      </c>
      <c r="AAN82" s="21" t="s">
        <v>19</v>
      </c>
      <c r="AAO82" s="21" t="s">
        <v>19</v>
      </c>
      <c r="AAP82" s="21" t="s">
        <v>19</v>
      </c>
      <c r="AAQ82" s="21" t="s">
        <v>19</v>
      </c>
      <c r="AAR82" s="21" t="s">
        <v>19</v>
      </c>
      <c r="AAS82" s="21" t="s">
        <v>19</v>
      </c>
      <c r="AAT82" s="21" t="s">
        <v>19</v>
      </c>
      <c r="AAU82" s="21" t="s">
        <v>19</v>
      </c>
      <c r="AAV82" s="21" t="s">
        <v>19</v>
      </c>
      <c r="AAW82" s="21" t="s">
        <v>19</v>
      </c>
      <c r="AAX82" s="21" t="s">
        <v>19</v>
      </c>
      <c r="AAY82" s="21" t="s">
        <v>19</v>
      </c>
      <c r="AAZ82" s="21" t="s">
        <v>19</v>
      </c>
      <c r="ABA82" s="21" t="s">
        <v>19</v>
      </c>
      <c r="ABB82" s="21" t="s">
        <v>19</v>
      </c>
      <c r="ABC82" s="21" t="s">
        <v>19</v>
      </c>
      <c r="ABD82" s="21" t="s">
        <v>19</v>
      </c>
      <c r="ABE82" s="21" t="s">
        <v>19</v>
      </c>
      <c r="ABF82" s="21" t="s">
        <v>19</v>
      </c>
      <c r="ABG82" s="21" t="s">
        <v>19</v>
      </c>
      <c r="ABH82" s="21" t="s">
        <v>19</v>
      </c>
      <c r="ABI82" s="21" t="s">
        <v>19</v>
      </c>
      <c r="ABJ82" s="21" t="s">
        <v>19</v>
      </c>
      <c r="ABK82" s="21" t="s">
        <v>19</v>
      </c>
      <c r="ABL82" s="21" t="s">
        <v>19</v>
      </c>
      <c r="ABM82" s="21" t="s">
        <v>19</v>
      </c>
      <c r="ABN82" s="21" t="s">
        <v>19</v>
      </c>
      <c r="ABO82" s="21" t="s">
        <v>19</v>
      </c>
      <c r="ABP82" s="21" t="s">
        <v>19</v>
      </c>
      <c r="ABQ82" s="21" t="s">
        <v>19</v>
      </c>
      <c r="ABR82" s="21" t="s">
        <v>19</v>
      </c>
      <c r="ABS82" s="21" t="s">
        <v>19</v>
      </c>
      <c r="ABT82" s="21" t="s">
        <v>19</v>
      </c>
      <c r="ABU82" s="21" t="s">
        <v>19</v>
      </c>
      <c r="ABV82" s="21" t="s">
        <v>19</v>
      </c>
      <c r="ABW82" s="21" t="s">
        <v>19</v>
      </c>
      <c r="ABX82" s="21" t="s">
        <v>19</v>
      </c>
      <c r="ABY82" s="21" t="s">
        <v>19</v>
      </c>
      <c r="ABZ82" s="21" t="s">
        <v>19</v>
      </c>
      <c r="ACA82" s="21" t="s">
        <v>19</v>
      </c>
      <c r="ACB82" s="21" t="s">
        <v>19</v>
      </c>
      <c r="ACC82" s="21" t="s">
        <v>19</v>
      </c>
      <c r="ACD82" s="21" t="s">
        <v>19</v>
      </c>
      <c r="ACE82" s="21" t="s">
        <v>19</v>
      </c>
      <c r="ACF82" s="21" t="s">
        <v>19</v>
      </c>
      <c r="ACG82" s="21" t="s">
        <v>19</v>
      </c>
      <c r="ACH82" s="21" t="s">
        <v>19</v>
      </c>
      <c r="ACI82" s="21" t="s">
        <v>19</v>
      </c>
      <c r="ACJ82" s="21" t="s">
        <v>19</v>
      </c>
      <c r="ACK82" s="21" t="s">
        <v>19</v>
      </c>
      <c r="ACL82" s="21" t="s">
        <v>19</v>
      </c>
      <c r="ACM82" s="21" t="s">
        <v>19</v>
      </c>
      <c r="ACN82" s="21" t="s">
        <v>19</v>
      </c>
      <c r="ACO82" s="21" t="s">
        <v>19</v>
      </c>
      <c r="ACP82" s="21" t="s">
        <v>19</v>
      </c>
      <c r="ACQ82" s="21" t="s">
        <v>19</v>
      </c>
      <c r="ACR82" s="21" t="s">
        <v>19</v>
      </c>
      <c r="ACS82" s="21" t="s">
        <v>19</v>
      </c>
      <c r="ACT82" s="21" t="s">
        <v>19</v>
      </c>
      <c r="ACU82" s="21" t="s">
        <v>19</v>
      </c>
      <c r="ACV82" s="21" t="s">
        <v>19</v>
      </c>
      <c r="ACW82" s="21" t="s">
        <v>19</v>
      </c>
      <c r="ACX82" s="21" t="s">
        <v>19</v>
      </c>
      <c r="ACY82" s="21" t="s">
        <v>19</v>
      </c>
      <c r="ACZ82" s="21" t="s">
        <v>19</v>
      </c>
      <c r="ADA82" s="21" t="s">
        <v>19</v>
      </c>
      <c r="ADB82" s="21" t="s">
        <v>19</v>
      </c>
      <c r="ADC82" s="21" t="s">
        <v>19</v>
      </c>
      <c r="ADD82" s="21" t="s">
        <v>19</v>
      </c>
      <c r="ADE82" s="21" t="s">
        <v>19</v>
      </c>
      <c r="ADF82" s="21" t="s">
        <v>19</v>
      </c>
      <c r="ADG82" s="21" t="s">
        <v>19</v>
      </c>
      <c r="ADH82" s="21" t="s">
        <v>19</v>
      </c>
      <c r="ADI82" s="21" t="s">
        <v>19</v>
      </c>
      <c r="ADJ82" s="21" t="s">
        <v>19</v>
      </c>
      <c r="ADK82" s="21" t="s">
        <v>19</v>
      </c>
      <c r="ADL82" s="21" t="s">
        <v>19</v>
      </c>
      <c r="ADM82" s="21" t="s">
        <v>19</v>
      </c>
      <c r="ADN82" s="21" t="s">
        <v>19</v>
      </c>
      <c r="ADO82" s="21" t="s">
        <v>19</v>
      </c>
      <c r="ADP82" s="21" t="s">
        <v>19</v>
      </c>
      <c r="ADQ82" s="21" t="s">
        <v>19</v>
      </c>
      <c r="ADR82" s="21" t="s">
        <v>19</v>
      </c>
      <c r="ADS82" s="21" t="s">
        <v>19</v>
      </c>
      <c r="ADT82" s="21" t="s">
        <v>19</v>
      </c>
      <c r="ADU82" s="21" t="s">
        <v>19</v>
      </c>
      <c r="ADV82" s="21" t="s">
        <v>19</v>
      </c>
      <c r="ADW82" s="21" t="s">
        <v>19</v>
      </c>
      <c r="ADX82" s="21" t="s">
        <v>19</v>
      </c>
      <c r="ADY82" s="21" t="s">
        <v>19</v>
      </c>
      <c r="ADZ82" s="21" t="s">
        <v>19</v>
      </c>
      <c r="AEA82" s="21" t="s">
        <v>19</v>
      </c>
      <c r="AEB82" s="21" t="s">
        <v>19</v>
      </c>
      <c r="AEC82" s="21" t="s">
        <v>19</v>
      </c>
      <c r="AED82" s="21" t="s">
        <v>19</v>
      </c>
      <c r="AEE82" s="21" t="s">
        <v>19</v>
      </c>
      <c r="AEF82" s="21" t="s">
        <v>19</v>
      </c>
      <c r="AEG82" s="21" t="s">
        <v>19</v>
      </c>
      <c r="AEH82" s="21" t="s">
        <v>19</v>
      </c>
      <c r="AEI82" s="21" t="s">
        <v>19</v>
      </c>
      <c r="AEJ82" s="21" t="s">
        <v>19</v>
      </c>
      <c r="AEK82" s="21" t="s">
        <v>19</v>
      </c>
      <c r="AEL82" s="21" t="s">
        <v>19</v>
      </c>
      <c r="AEM82" s="21" t="s">
        <v>19</v>
      </c>
      <c r="AEN82" s="21" t="s">
        <v>19</v>
      </c>
      <c r="AEO82" s="21" t="s">
        <v>19</v>
      </c>
      <c r="AEP82" s="21" t="s">
        <v>19</v>
      </c>
      <c r="AEQ82" s="21" t="s">
        <v>19</v>
      </c>
      <c r="AER82" s="21" t="s">
        <v>19</v>
      </c>
      <c r="AES82" s="21" t="s">
        <v>19</v>
      </c>
      <c r="AET82" s="21" t="s">
        <v>19</v>
      </c>
      <c r="AEU82" s="21" t="s">
        <v>19</v>
      </c>
      <c r="AEV82" s="21" t="s">
        <v>19</v>
      </c>
      <c r="AEW82" s="21" t="s">
        <v>19</v>
      </c>
      <c r="AEX82" s="21" t="s">
        <v>19</v>
      </c>
      <c r="AEY82" s="21" t="s">
        <v>19</v>
      </c>
      <c r="AEZ82" s="21" t="s">
        <v>19</v>
      </c>
      <c r="AFA82" s="21" t="s">
        <v>19</v>
      </c>
      <c r="AFB82" s="21" t="s">
        <v>19</v>
      </c>
      <c r="AFC82" s="21" t="s">
        <v>19</v>
      </c>
      <c r="AFD82" s="21" t="s">
        <v>19</v>
      </c>
      <c r="AFE82" s="21" t="s">
        <v>19</v>
      </c>
      <c r="AFF82" s="21" t="s">
        <v>19</v>
      </c>
      <c r="AFG82" s="21" t="s">
        <v>19</v>
      </c>
      <c r="AFH82" s="21" t="s">
        <v>19</v>
      </c>
      <c r="AFI82" s="21" t="s">
        <v>19</v>
      </c>
      <c r="AFJ82" s="21" t="s">
        <v>19</v>
      </c>
      <c r="AFK82" s="21" t="s">
        <v>19</v>
      </c>
      <c r="AFL82" s="21" t="s">
        <v>19</v>
      </c>
      <c r="AFM82" s="21" t="s">
        <v>19</v>
      </c>
      <c r="AFN82" s="21" t="s">
        <v>19</v>
      </c>
      <c r="AFO82" s="21" t="s">
        <v>19</v>
      </c>
      <c r="AFP82" s="21" t="s">
        <v>19</v>
      </c>
      <c r="AFQ82" s="21" t="s">
        <v>19</v>
      </c>
      <c r="AFR82" s="21" t="s">
        <v>19</v>
      </c>
      <c r="AFS82" s="21" t="s">
        <v>19</v>
      </c>
      <c r="AFT82" s="21" t="s">
        <v>19</v>
      </c>
      <c r="AFU82" s="21" t="s">
        <v>19</v>
      </c>
      <c r="AFV82" s="21" t="s">
        <v>19</v>
      </c>
      <c r="AFW82" s="21" t="s">
        <v>19</v>
      </c>
      <c r="AFX82" s="21" t="s">
        <v>19</v>
      </c>
      <c r="AFY82" s="21" t="s">
        <v>19</v>
      </c>
      <c r="AFZ82" s="21" t="s">
        <v>19</v>
      </c>
      <c r="AGA82" s="21" t="s">
        <v>19</v>
      </c>
      <c r="AGB82" s="21" t="s">
        <v>19</v>
      </c>
      <c r="AGC82" s="21" t="s">
        <v>19</v>
      </c>
      <c r="AGD82" s="21" t="s">
        <v>19</v>
      </c>
      <c r="AGE82" s="21" t="s">
        <v>19</v>
      </c>
      <c r="AGF82" s="21" t="s">
        <v>19</v>
      </c>
      <c r="AGG82" s="21" t="s">
        <v>19</v>
      </c>
      <c r="AGH82" s="21" t="s">
        <v>19</v>
      </c>
      <c r="AGI82" s="21" t="s">
        <v>19</v>
      </c>
      <c r="AGJ82" s="21" t="s">
        <v>19</v>
      </c>
      <c r="AGK82" s="21" t="s">
        <v>19</v>
      </c>
      <c r="AGL82" s="21" t="s">
        <v>19</v>
      </c>
      <c r="AGM82" s="21" t="s">
        <v>19</v>
      </c>
      <c r="AGN82" s="21" t="s">
        <v>19</v>
      </c>
      <c r="AGO82" s="21" t="s">
        <v>19</v>
      </c>
      <c r="AGP82" s="21" t="s">
        <v>19</v>
      </c>
      <c r="AGQ82" s="21" t="s">
        <v>19</v>
      </c>
      <c r="AGR82" s="21" t="s">
        <v>19</v>
      </c>
      <c r="AGS82" s="21" t="s">
        <v>19</v>
      </c>
      <c r="AGT82" s="21" t="s">
        <v>19</v>
      </c>
      <c r="AGU82" s="21" t="s">
        <v>19</v>
      </c>
      <c r="AGV82" s="21" t="s">
        <v>19</v>
      </c>
      <c r="AGW82" s="21" t="s">
        <v>19</v>
      </c>
      <c r="AGX82" s="21" t="s">
        <v>19</v>
      </c>
      <c r="AGY82" s="21" t="s">
        <v>19</v>
      </c>
      <c r="AGZ82" s="21" t="s">
        <v>19</v>
      </c>
      <c r="AHA82" s="21" t="s">
        <v>19</v>
      </c>
      <c r="AHB82" s="21" t="s">
        <v>19</v>
      </c>
      <c r="AHC82" s="21" t="s">
        <v>19</v>
      </c>
      <c r="AHD82" s="21" t="s">
        <v>19</v>
      </c>
      <c r="AHE82" s="21" t="s">
        <v>19</v>
      </c>
      <c r="AHF82" s="21" t="s">
        <v>19</v>
      </c>
      <c r="AHG82" s="21" t="s">
        <v>19</v>
      </c>
      <c r="AHH82" s="21" t="s">
        <v>19</v>
      </c>
      <c r="AHI82" s="21" t="s">
        <v>19</v>
      </c>
      <c r="AHJ82" s="21" t="s">
        <v>19</v>
      </c>
      <c r="AHK82" s="21" t="s">
        <v>19</v>
      </c>
      <c r="AHL82" s="21" t="s">
        <v>19</v>
      </c>
      <c r="AHM82" s="21" t="s">
        <v>19</v>
      </c>
      <c r="AHN82" s="21" t="s">
        <v>19</v>
      </c>
      <c r="AHO82" s="21" t="s">
        <v>19</v>
      </c>
      <c r="AHP82" s="21" t="s">
        <v>19</v>
      </c>
      <c r="AHQ82" s="21" t="s">
        <v>19</v>
      </c>
      <c r="AHR82" s="21" t="s">
        <v>19</v>
      </c>
      <c r="AHS82" s="21" t="s">
        <v>19</v>
      </c>
      <c r="AHT82" s="21" t="s">
        <v>19</v>
      </c>
      <c r="AHU82" s="21" t="s">
        <v>19</v>
      </c>
      <c r="AHV82" s="21" t="s">
        <v>19</v>
      </c>
      <c r="AHW82" s="21" t="s">
        <v>19</v>
      </c>
      <c r="AHX82" s="21" t="s">
        <v>19</v>
      </c>
      <c r="AHY82" s="21" t="s">
        <v>19</v>
      </c>
      <c r="AHZ82" s="21" t="s">
        <v>19</v>
      </c>
      <c r="AIA82" s="21" t="s">
        <v>19</v>
      </c>
      <c r="AIB82" s="21" t="s">
        <v>19</v>
      </c>
      <c r="AIC82" s="21" t="s">
        <v>19</v>
      </c>
      <c r="AID82" s="21" t="s">
        <v>19</v>
      </c>
      <c r="AIE82" s="21" t="s">
        <v>19</v>
      </c>
      <c r="AIF82" s="21" t="s">
        <v>19</v>
      </c>
      <c r="AIG82" s="21" t="s">
        <v>19</v>
      </c>
      <c r="AIH82" s="21" t="s">
        <v>19</v>
      </c>
      <c r="AII82" s="21" t="s">
        <v>19</v>
      </c>
      <c r="AIJ82" s="21" t="s">
        <v>19</v>
      </c>
      <c r="AIK82" s="21" t="s">
        <v>19</v>
      </c>
      <c r="AIL82" s="21" t="s">
        <v>19</v>
      </c>
      <c r="AIM82" s="21" t="s">
        <v>19</v>
      </c>
      <c r="AIN82" s="21" t="s">
        <v>19</v>
      </c>
      <c r="AIO82" s="21" t="s">
        <v>19</v>
      </c>
      <c r="AIP82" s="21" t="s">
        <v>19</v>
      </c>
      <c r="AIQ82" s="21" t="s">
        <v>19</v>
      </c>
      <c r="AIR82" s="21" t="s">
        <v>19</v>
      </c>
      <c r="AIS82" s="21" t="s">
        <v>19</v>
      </c>
      <c r="AIT82" s="21" t="s">
        <v>19</v>
      </c>
      <c r="AIU82" s="21" t="s">
        <v>19</v>
      </c>
      <c r="AIV82" s="21" t="s">
        <v>19</v>
      </c>
      <c r="AIW82" s="21" t="s">
        <v>19</v>
      </c>
      <c r="AIX82" s="21" t="s">
        <v>19</v>
      </c>
      <c r="AIY82" s="21" t="s">
        <v>19</v>
      </c>
      <c r="AIZ82" s="21" t="s">
        <v>19</v>
      </c>
      <c r="AJA82" s="21" t="s">
        <v>19</v>
      </c>
      <c r="AJB82" s="21" t="s">
        <v>19</v>
      </c>
      <c r="AJC82" s="21" t="s">
        <v>19</v>
      </c>
      <c r="AJD82" s="21" t="s">
        <v>19</v>
      </c>
      <c r="AJE82" s="21" t="s">
        <v>19</v>
      </c>
      <c r="AJF82" s="21" t="s">
        <v>19</v>
      </c>
      <c r="AJG82" s="21" t="s">
        <v>19</v>
      </c>
      <c r="AJH82" s="21" t="s">
        <v>19</v>
      </c>
      <c r="AJI82" s="21" t="s">
        <v>19</v>
      </c>
      <c r="AJJ82" s="21" t="s">
        <v>19</v>
      </c>
      <c r="AJK82" s="21" t="s">
        <v>19</v>
      </c>
      <c r="AJL82" s="21" t="s">
        <v>19</v>
      </c>
      <c r="AJM82" s="21" t="s">
        <v>19</v>
      </c>
      <c r="AJN82" s="21" t="s">
        <v>19</v>
      </c>
      <c r="AJO82" s="21" t="s">
        <v>19</v>
      </c>
      <c r="AJP82" s="21" t="s">
        <v>19</v>
      </c>
      <c r="AJQ82" s="21" t="s">
        <v>19</v>
      </c>
      <c r="AJR82" s="21" t="s">
        <v>19</v>
      </c>
      <c r="AJS82" s="21" t="s">
        <v>19</v>
      </c>
      <c r="AJT82" s="21" t="s">
        <v>19</v>
      </c>
      <c r="AJU82" s="21" t="s">
        <v>19</v>
      </c>
      <c r="AJV82" s="21" t="s">
        <v>19</v>
      </c>
      <c r="AJW82" s="21" t="s">
        <v>19</v>
      </c>
      <c r="AJX82" s="21" t="s">
        <v>19</v>
      </c>
      <c r="AJY82" s="21" t="s">
        <v>19</v>
      </c>
      <c r="AJZ82" s="21" t="s">
        <v>19</v>
      </c>
      <c r="AKA82" s="21" t="s">
        <v>19</v>
      </c>
      <c r="AKB82" s="21" t="s">
        <v>19</v>
      </c>
      <c r="AKC82" s="21" t="s">
        <v>19</v>
      </c>
      <c r="AKD82" s="21" t="s">
        <v>19</v>
      </c>
      <c r="AKE82" s="21" t="s">
        <v>19</v>
      </c>
      <c r="AKF82" s="21" t="s">
        <v>19</v>
      </c>
      <c r="AKG82" s="21" t="s">
        <v>19</v>
      </c>
      <c r="AKH82" s="21" t="s">
        <v>19</v>
      </c>
      <c r="AKI82" s="21" t="s">
        <v>19</v>
      </c>
      <c r="AKJ82" s="21" t="s">
        <v>19</v>
      </c>
      <c r="AKK82" s="21" t="s">
        <v>19</v>
      </c>
      <c r="AKL82" s="21" t="s">
        <v>19</v>
      </c>
      <c r="AKM82" s="21" t="s">
        <v>19</v>
      </c>
      <c r="AKN82" s="21" t="s">
        <v>19</v>
      </c>
      <c r="AKO82" s="21" t="s">
        <v>19</v>
      </c>
      <c r="AKP82" s="21" t="s">
        <v>19</v>
      </c>
      <c r="AKQ82" s="21" t="s">
        <v>19</v>
      </c>
      <c r="AKR82" s="21" t="s">
        <v>19</v>
      </c>
      <c r="AKS82" s="21" t="s">
        <v>19</v>
      </c>
      <c r="AKT82" s="21" t="s">
        <v>19</v>
      </c>
      <c r="AKU82" s="21" t="s">
        <v>19</v>
      </c>
      <c r="AKV82" s="21" t="s">
        <v>19</v>
      </c>
      <c r="AKW82" s="21" t="s">
        <v>19</v>
      </c>
      <c r="AKX82" s="21" t="s">
        <v>19</v>
      </c>
      <c r="AKY82" s="21" t="s">
        <v>19</v>
      </c>
      <c r="AKZ82" s="21" t="s">
        <v>19</v>
      </c>
      <c r="ALA82" s="21" t="s">
        <v>19</v>
      </c>
      <c r="ALB82" s="21" t="s">
        <v>19</v>
      </c>
      <c r="ALC82" s="21" t="s">
        <v>19</v>
      </c>
      <c r="ALD82" s="21" t="s">
        <v>19</v>
      </c>
      <c r="ALE82" s="21" t="s">
        <v>19</v>
      </c>
      <c r="ALF82" s="21" t="s">
        <v>19</v>
      </c>
      <c r="ALG82" s="21" t="s">
        <v>19</v>
      </c>
      <c r="ALH82" s="21" t="s">
        <v>19</v>
      </c>
      <c r="ALI82" s="21" t="s">
        <v>19</v>
      </c>
      <c r="ALJ82" s="21" t="s">
        <v>19</v>
      </c>
      <c r="ALK82" s="21" t="s">
        <v>19</v>
      </c>
      <c r="ALL82" s="21" t="s">
        <v>19</v>
      </c>
      <c r="ALM82" s="21" t="s">
        <v>19</v>
      </c>
      <c r="ALN82" s="21" t="s">
        <v>19</v>
      </c>
      <c r="ALO82" s="21" t="s">
        <v>19</v>
      </c>
      <c r="ALP82" s="21" t="s">
        <v>19</v>
      </c>
      <c r="ALQ82" s="21" t="s">
        <v>19</v>
      </c>
      <c r="ALR82" s="21" t="s">
        <v>19</v>
      </c>
      <c r="ALS82" s="21" t="s">
        <v>19</v>
      </c>
      <c r="ALT82" s="21" t="s">
        <v>19</v>
      </c>
      <c r="ALU82" s="21" t="s">
        <v>19</v>
      </c>
      <c r="ALV82" s="21" t="s">
        <v>19</v>
      </c>
      <c r="ALW82" s="21" t="s">
        <v>19</v>
      </c>
      <c r="ALX82" s="21" t="s">
        <v>19</v>
      </c>
      <c r="ALY82" s="21" t="s">
        <v>19</v>
      </c>
      <c r="ALZ82" s="21" t="s">
        <v>19</v>
      </c>
      <c r="AMA82" s="21" t="s">
        <v>19</v>
      </c>
      <c r="AMB82" s="21" t="s">
        <v>19</v>
      </c>
      <c r="AMC82" s="21" t="s">
        <v>19</v>
      </c>
      <c r="AMD82" s="21" t="s">
        <v>19</v>
      </c>
      <c r="AME82" s="21" t="s">
        <v>19</v>
      </c>
      <c r="AMF82" s="21" t="s">
        <v>19</v>
      </c>
      <c r="AMG82" s="21" t="s">
        <v>19</v>
      </c>
      <c r="AMH82" s="21" t="s">
        <v>19</v>
      </c>
      <c r="AMI82" s="21" t="s">
        <v>19</v>
      </c>
      <c r="AMJ82" s="21" t="s">
        <v>19</v>
      </c>
      <c r="AMK82" s="21" t="s">
        <v>19</v>
      </c>
      <c r="AML82" s="21" t="s">
        <v>19</v>
      </c>
      <c r="AMM82" s="21" t="s">
        <v>19</v>
      </c>
      <c r="AMN82" s="21" t="s">
        <v>19</v>
      </c>
      <c r="AMO82" s="21" t="s">
        <v>19</v>
      </c>
      <c r="AMP82" s="21" t="s">
        <v>19</v>
      </c>
      <c r="AMQ82" s="21" t="s">
        <v>19</v>
      </c>
      <c r="AMR82" s="21" t="s">
        <v>19</v>
      </c>
      <c r="AMS82" s="21" t="s">
        <v>19</v>
      </c>
      <c r="AMT82" s="21" t="s">
        <v>19</v>
      </c>
      <c r="AMU82" s="21" t="s">
        <v>19</v>
      </c>
      <c r="AMV82" s="21" t="s">
        <v>19</v>
      </c>
      <c r="AMW82" s="21" t="s">
        <v>19</v>
      </c>
      <c r="AMX82" s="21" t="s">
        <v>19</v>
      </c>
      <c r="AMY82" s="21" t="s">
        <v>19</v>
      </c>
      <c r="AMZ82" s="21" t="s">
        <v>19</v>
      </c>
      <c r="ANA82" s="21" t="s">
        <v>19</v>
      </c>
      <c r="ANB82" s="21" t="s">
        <v>19</v>
      </c>
      <c r="ANC82" s="21" t="s">
        <v>19</v>
      </c>
      <c r="AND82" s="21" t="s">
        <v>19</v>
      </c>
      <c r="ANE82" s="21" t="s">
        <v>19</v>
      </c>
      <c r="ANF82" s="21" t="s">
        <v>19</v>
      </c>
      <c r="ANG82" s="21" t="s">
        <v>19</v>
      </c>
      <c r="ANH82" s="21" t="s">
        <v>19</v>
      </c>
      <c r="ANI82" s="21" t="s">
        <v>19</v>
      </c>
      <c r="ANJ82" s="21" t="s">
        <v>19</v>
      </c>
      <c r="ANK82" s="21" t="s">
        <v>19</v>
      </c>
      <c r="ANL82" s="21" t="s">
        <v>19</v>
      </c>
      <c r="ANM82" s="21" t="s">
        <v>19</v>
      </c>
      <c r="ANN82" s="21" t="s">
        <v>19</v>
      </c>
      <c r="ANO82" s="21" t="s">
        <v>19</v>
      </c>
      <c r="ANP82" s="21" t="s">
        <v>19</v>
      </c>
      <c r="ANQ82" s="21" t="s">
        <v>19</v>
      </c>
      <c r="ANR82" s="21" t="s">
        <v>19</v>
      </c>
      <c r="ANS82" s="21" t="s">
        <v>19</v>
      </c>
      <c r="ANT82" s="21" t="s">
        <v>19</v>
      </c>
      <c r="ANU82" s="21" t="s">
        <v>19</v>
      </c>
      <c r="ANV82" s="21" t="s">
        <v>19</v>
      </c>
      <c r="ANW82" s="21" t="s">
        <v>19</v>
      </c>
      <c r="ANX82" s="21" t="s">
        <v>19</v>
      </c>
      <c r="ANY82" s="21" t="s">
        <v>19</v>
      </c>
      <c r="ANZ82" s="21" t="s">
        <v>19</v>
      </c>
      <c r="AOA82" s="21" t="s">
        <v>19</v>
      </c>
      <c r="AOB82" s="21" t="s">
        <v>19</v>
      </c>
      <c r="AOC82" s="21" t="s">
        <v>19</v>
      </c>
      <c r="AOD82" s="21" t="s">
        <v>19</v>
      </c>
      <c r="AOE82" s="21" t="s">
        <v>19</v>
      </c>
      <c r="AOF82" s="21" t="s">
        <v>19</v>
      </c>
      <c r="AOG82" s="21" t="s">
        <v>19</v>
      </c>
      <c r="AOH82" s="21" t="s">
        <v>19</v>
      </c>
      <c r="AOI82" s="21" t="s">
        <v>19</v>
      </c>
      <c r="AOJ82" s="21" t="s">
        <v>19</v>
      </c>
      <c r="AOK82" s="21" t="s">
        <v>19</v>
      </c>
      <c r="AOL82" s="21" t="s">
        <v>19</v>
      </c>
      <c r="AOM82" s="21" t="s">
        <v>19</v>
      </c>
      <c r="AON82" s="21" t="s">
        <v>19</v>
      </c>
      <c r="AOO82" s="21" t="s">
        <v>19</v>
      </c>
      <c r="AOP82" s="21" t="s">
        <v>19</v>
      </c>
      <c r="AOQ82" s="21" t="s">
        <v>19</v>
      </c>
      <c r="AOR82" s="21" t="s">
        <v>19</v>
      </c>
      <c r="AOS82" s="21" t="s">
        <v>19</v>
      </c>
      <c r="AOT82" s="21" t="s">
        <v>19</v>
      </c>
      <c r="AOU82" s="21" t="s">
        <v>19</v>
      </c>
      <c r="AOV82" s="21" t="s">
        <v>19</v>
      </c>
      <c r="AOW82" s="21" t="s">
        <v>19</v>
      </c>
      <c r="AOX82" s="21" t="s">
        <v>19</v>
      </c>
      <c r="AOY82" s="21" t="s">
        <v>19</v>
      </c>
      <c r="AOZ82" s="21" t="s">
        <v>19</v>
      </c>
      <c r="APA82" s="21" t="s">
        <v>19</v>
      </c>
      <c r="APB82" s="21" t="s">
        <v>19</v>
      </c>
      <c r="APC82" s="21" t="s">
        <v>19</v>
      </c>
      <c r="APD82" s="21" t="s">
        <v>19</v>
      </c>
      <c r="APE82" s="21" t="s">
        <v>19</v>
      </c>
      <c r="APF82" s="21" t="s">
        <v>19</v>
      </c>
      <c r="APG82" s="21" t="s">
        <v>19</v>
      </c>
      <c r="APH82" s="21" t="s">
        <v>19</v>
      </c>
      <c r="API82" s="21" t="s">
        <v>19</v>
      </c>
      <c r="APJ82" s="21" t="s">
        <v>19</v>
      </c>
      <c r="APK82" s="21" t="s">
        <v>19</v>
      </c>
      <c r="APL82" s="21" t="s">
        <v>19</v>
      </c>
      <c r="APM82" s="21" t="s">
        <v>19</v>
      </c>
      <c r="APN82" s="21" t="s">
        <v>19</v>
      </c>
      <c r="APO82" s="21" t="s">
        <v>19</v>
      </c>
      <c r="APP82" s="21" t="s">
        <v>19</v>
      </c>
      <c r="APQ82" s="21" t="s">
        <v>19</v>
      </c>
      <c r="APR82" s="21" t="s">
        <v>19</v>
      </c>
      <c r="APS82" s="21" t="s">
        <v>19</v>
      </c>
      <c r="APT82" s="21" t="s">
        <v>19</v>
      </c>
      <c r="APU82" s="21" t="s">
        <v>19</v>
      </c>
      <c r="APV82" s="21" t="s">
        <v>19</v>
      </c>
      <c r="APW82" s="21" t="s">
        <v>19</v>
      </c>
      <c r="APX82" s="21" t="s">
        <v>19</v>
      </c>
      <c r="APY82" s="21" t="s">
        <v>19</v>
      </c>
      <c r="APZ82" s="21" t="s">
        <v>19</v>
      </c>
      <c r="AQA82" s="21" t="s">
        <v>19</v>
      </c>
      <c r="AQB82" s="21" t="s">
        <v>19</v>
      </c>
      <c r="AQC82" s="21" t="s">
        <v>19</v>
      </c>
      <c r="AQD82" s="21" t="s">
        <v>19</v>
      </c>
      <c r="AQE82" s="21" t="s">
        <v>19</v>
      </c>
      <c r="AQF82" s="21" t="s">
        <v>19</v>
      </c>
      <c r="AQG82" s="21" t="s">
        <v>19</v>
      </c>
      <c r="AQH82" s="21" t="s">
        <v>19</v>
      </c>
      <c r="AQI82" s="21" t="s">
        <v>19</v>
      </c>
      <c r="AQJ82" s="21" t="s">
        <v>19</v>
      </c>
      <c r="AQK82" s="21" t="s">
        <v>19</v>
      </c>
      <c r="AQL82" s="21" t="s">
        <v>19</v>
      </c>
      <c r="AQM82" s="21" t="s">
        <v>19</v>
      </c>
      <c r="AQN82" s="21" t="s">
        <v>19</v>
      </c>
      <c r="AQO82" s="21" t="s">
        <v>19</v>
      </c>
      <c r="AQP82" s="21" t="s">
        <v>19</v>
      </c>
      <c r="AQQ82" s="21" t="s">
        <v>19</v>
      </c>
      <c r="AQR82" s="21" t="s">
        <v>19</v>
      </c>
      <c r="AQS82" s="21" t="s">
        <v>19</v>
      </c>
      <c r="AQT82" s="21" t="s">
        <v>19</v>
      </c>
      <c r="AQU82" s="21" t="s">
        <v>19</v>
      </c>
      <c r="AQV82" s="21" t="s">
        <v>19</v>
      </c>
      <c r="AQW82" s="21" t="s">
        <v>19</v>
      </c>
      <c r="AQX82" s="21" t="s">
        <v>19</v>
      </c>
      <c r="AQY82" s="21" t="s">
        <v>19</v>
      </c>
      <c r="AQZ82" s="21" t="s">
        <v>19</v>
      </c>
      <c r="ARA82" s="21" t="s">
        <v>19</v>
      </c>
      <c r="ARB82" s="21" t="s">
        <v>19</v>
      </c>
      <c r="ARC82" s="21" t="s">
        <v>19</v>
      </c>
      <c r="ARD82" s="21" t="s">
        <v>19</v>
      </c>
      <c r="ARE82" s="21" t="s">
        <v>19</v>
      </c>
      <c r="ARF82" s="21" t="s">
        <v>19</v>
      </c>
      <c r="ARG82" s="21" t="s">
        <v>19</v>
      </c>
      <c r="ARH82" s="21" t="s">
        <v>19</v>
      </c>
      <c r="ARI82" s="21" t="s">
        <v>19</v>
      </c>
      <c r="ARJ82" s="21" t="s">
        <v>19</v>
      </c>
      <c r="ARK82" s="21" t="s">
        <v>19</v>
      </c>
      <c r="ARL82" s="21" t="s">
        <v>19</v>
      </c>
      <c r="ARM82" s="21" t="s">
        <v>19</v>
      </c>
      <c r="ARN82" s="21" t="s">
        <v>19</v>
      </c>
      <c r="ARO82" s="21" t="s">
        <v>19</v>
      </c>
      <c r="ARP82" s="21" t="s">
        <v>19</v>
      </c>
      <c r="ARQ82" s="21" t="s">
        <v>19</v>
      </c>
      <c r="ARR82" s="21" t="s">
        <v>19</v>
      </c>
      <c r="ARS82" s="21" t="s">
        <v>19</v>
      </c>
      <c r="ART82" s="21" t="s">
        <v>19</v>
      </c>
      <c r="ARU82" s="21" t="s">
        <v>19</v>
      </c>
      <c r="ARV82" s="21" t="s">
        <v>19</v>
      </c>
      <c r="ARW82" s="21" t="s">
        <v>19</v>
      </c>
      <c r="ARX82" s="21" t="s">
        <v>19</v>
      </c>
      <c r="ARY82" s="21" t="s">
        <v>19</v>
      </c>
      <c r="ARZ82" s="21" t="s">
        <v>19</v>
      </c>
      <c r="ASA82" s="21" t="s">
        <v>19</v>
      </c>
      <c r="ASB82" s="21" t="s">
        <v>19</v>
      </c>
      <c r="ASC82" s="21" t="s">
        <v>19</v>
      </c>
      <c r="ASD82" s="21" t="s">
        <v>19</v>
      </c>
      <c r="ASE82" s="21" t="s">
        <v>19</v>
      </c>
      <c r="ASF82" s="21" t="s">
        <v>19</v>
      </c>
      <c r="ASG82" s="21" t="s">
        <v>19</v>
      </c>
      <c r="ASH82" s="21" t="s">
        <v>19</v>
      </c>
      <c r="ASI82" s="21" t="s">
        <v>19</v>
      </c>
      <c r="ASJ82" s="21" t="s">
        <v>19</v>
      </c>
      <c r="ASK82" s="21" t="s">
        <v>19</v>
      </c>
      <c r="ASL82" s="21" t="s">
        <v>19</v>
      </c>
      <c r="ASM82" s="21" t="s">
        <v>19</v>
      </c>
      <c r="ASN82" s="21" t="s">
        <v>19</v>
      </c>
      <c r="ASO82" s="21" t="s">
        <v>19</v>
      </c>
      <c r="ASP82" s="21" t="s">
        <v>19</v>
      </c>
      <c r="ASQ82" s="21" t="s">
        <v>19</v>
      </c>
      <c r="ASR82" s="21" t="s">
        <v>19</v>
      </c>
      <c r="ASS82" s="21" t="s">
        <v>19</v>
      </c>
      <c r="AST82" s="21" t="s">
        <v>19</v>
      </c>
      <c r="ASU82" s="21" t="s">
        <v>19</v>
      </c>
      <c r="ASV82" s="21" t="s">
        <v>19</v>
      </c>
      <c r="ASW82" s="21" t="s">
        <v>19</v>
      </c>
      <c r="ASX82" s="21" t="s">
        <v>19</v>
      </c>
      <c r="ASY82" s="21" t="s">
        <v>19</v>
      </c>
      <c r="ASZ82" s="21" t="s">
        <v>19</v>
      </c>
      <c r="ATA82" s="21" t="s">
        <v>19</v>
      </c>
      <c r="ATB82" s="21" t="s">
        <v>19</v>
      </c>
      <c r="ATC82" s="21" t="s">
        <v>19</v>
      </c>
      <c r="ATD82" s="21" t="s">
        <v>19</v>
      </c>
      <c r="ATE82" s="21" t="s">
        <v>19</v>
      </c>
      <c r="ATF82" s="21" t="s">
        <v>19</v>
      </c>
      <c r="ATG82" s="21" t="s">
        <v>19</v>
      </c>
      <c r="ATH82" s="21" t="s">
        <v>19</v>
      </c>
      <c r="ATI82" s="21" t="s">
        <v>19</v>
      </c>
      <c r="ATJ82" s="21" t="s">
        <v>19</v>
      </c>
      <c r="ATK82" s="21" t="s">
        <v>19</v>
      </c>
      <c r="ATL82" s="21" t="s">
        <v>19</v>
      </c>
      <c r="ATM82" s="21" t="s">
        <v>19</v>
      </c>
      <c r="ATN82" s="21" t="s">
        <v>19</v>
      </c>
      <c r="ATO82" s="21" t="s">
        <v>19</v>
      </c>
      <c r="ATP82" s="21" t="s">
        <v>19</v>
      </c>
      <c r="ATQ82" s="21" t="s">
        <v>19</v>
      </c>
      <c r="ATR82" s="21" t="s">
        <v>19</v>
      </c>
      <c r="ATS82" s="21" t="s">
        <v>19</v>
      </c>
      <c r="ATT82" s="21" t="s">
        <v>19</v>
      </c>
      <c r="ATU82" s="21" t="s">
        <v>19</v>
      </c>
      <c r="ATV82" s="21" t="s">
        <v>19</v>
      </c>
      <c r="ATW82" s="21" t="s">
        <v>19</v>
      </c>
      <c r="ATX82" s="21" t="s">
        <v>19</v>
      </c>
      <c r="ATY82" s="21" t="s">
        <v>19</v>
      </c>
      <c r="ATZ82" s="21" t="s">
        <v>19</v>
      </c>
      <c r="AUA82" s="21" t="s">
        <v>19</v>
      </c>
      <c r="AUB82" s="21" t="s">
        <v>19</v>
      </c>
      <c r="AUC82" s="21" t="s">
        <v>19</v>
      </c>
      <c r="AUD82" s="21" t="s">
        <v>19</v>
      </c>
      <c r="AUE82" s="21" t="s">
        <v>19</v>
      </c>
      <c r="AUF82" s="21" t="s">
        <v>19</v>
      </c>
      <c r="AUG82" s="21" t="s">
        <v>19</v>
      </c>
      <c r="AUH82" s="21" t="s">
        <v>19</v>
      </c>
      <c r="AUI82" s="21" t="s">
        <v>19</v>
      </c>
      <c r="AUJ82" s="21" t="s">
        <v>19</v>
      </c>
      <c r="AUK82" s="21" t="s">
        <v>19</v>
      </c>
      <c r="AUL82" s="21" t="s">
        <v>19</v>
      </c>
      <c r="AUM82" s="21" t="s">
        <v>19</v>
      </c>
      <c r="AUN82" s="21" t="s">
        <v>19</v>
      </c>
      <c r="AUO82" s="21" t="s">
        <v>19</v>
      </c>
      <c r="AUP82" s="21" t="s">
        <v>19</v>
      </c>
      <c r="AUQ82" s="21" t="s">
        <v>19</v>
      </c>
      <c r="AUR82" s="21" t="s">
        <v>19</v>
      </c>
      <c r="AUS82" s="21" t="s">
        <v>19</v>
      </c>
      <c r="AUT82" s="21" t="s">
        <v>19</v>
      </c>
      <c r="AUU82" s="21" t="s">
        <v>19</v>
      </c>
      <c r="AUV82" s="21" t="s">
        <v>19</v>
      </c>
      <c r="AUW82" s="21" t="s">
        <v>19</v>
      </c>
      <c r="AUX82" s="21" t="s">
        <v>19</v>
      </c>
      <c r="AUY82" s="21" t="s">
        <v>19</v>
      </c>
      <c r="AUZ82" s="21" t="s">
        <v>19</v>
      </c>
      <c r="AVA82" s="21" t="s">
        <v>19</v>
      </c>
      <c r="AVB82" s="21" t="s">
        <v>19</v>
      </c>
      <c r="AVC82" s="21" t="s">
        <v>19</v>
      </c>
      <c r="AVD82" s="21" t="s">
        <v>19</v>
      </c>
      <c r="AVE82" s="21" t="s">
        <v>19</v>
      </c>
      <c r="AVF82" s="21" t="s">
        <v>19</v>
      </c>
      <c r="AVG82" s="21" t="s">
        <v>19</v>
      </c>
      <c r="AVH82" s="21" t="s">
        <v>19</v>
      </c>
      <c r="AVI82" s="21" t="s">
        <v>19</v>
      </c>
      <c r="AVJ82" s="21" t="s">
        <v>19</v>
      </c>
      <c r="AVK82" s="21" t="s">
        <v>19</v>
      </c>
      <c r="AVL82" s="21" t="s">
        <v>19</v>
      </c>
      <c r="AVM82" s="21" t="s">
        <v>19</v>
      </c>
      <c r="AVN82" s="21" t="s">
        <v>19</v>
      </c>
      <c r="AVO82" s="21" t="s">
        <v>19</v>
      </c>
      <c r="AVP82" s="21" t="s">
        <v>19</v>
      </c>
      <c r="AVQ82" s="21" t="s">
        <v>19</v>
      </c>
      <c r="AVR82" s="21" t="s">
        <v>19</v>
      </c>
      <c r="AVS82" s="21" t="s">
        <v>19</v>
      </c>
      <c r="AVT82" s="21" t="s">
        <v>19</v>
      </c>
      <c r="AVU82" s="21" t="s">
        <v>19</v>
      </c>
      <c r="AVV82" s="21" t="s">
        <v>19</v>
      </c>
      <c r="AVW82" s="21" t="s">
        <v>19</v>
      </c>
      <c r="AVX82" s="21" t="s">
        <v>19</v>
      </c>
      <c r="AVY82" s="21" t="s">
        <v>19</v>
      </c>
      <c r="AVZ82" s="21" t="s">
        <v>19</v>
      </c>
      <c r="AWA82" s="21" t="s">
        <v>19</v>
      </c>
      <c r="AWB82" s="21" t="s">
        <v>19</v>
      </c>
      <c r="AWC82" s="21" t="s">
        <v>19</v>
      </c>
      <c r="AWD82" s="21" t="s">
        <v>19</v>
      </c>
      <c r="AWE82" s="21" t="s">
        <v>19</v>
      </c>
      <c r="AWF82" s="21" t="s">
        <v>19</v>
      </c>
      <c r="AWG82" s="21" t="s">
        <v>19</v>
      </c>
      <c r="AWH82" s="21" t="s">
        <v>19</v>
      </c>
      <c r="AWI82" s="21" t="s">
        <v>19</v>
      </c>
      <c r="AWJ82" s="21" t="s">
        <v>19</v>
      </c>
      <c r="AWK82" s="21" t="s">
        <v>19</v>
      </c>
      <c r="AWL82" s="21" t="s">
        <v>19</v>
      </c>
      <c r="AWM82" s="21" t="s">
        <v>19</v>
      </c>
      <c r="AWN82" s="21" t="s">
        <v>19</v>
      </c>
      <c r="AWO82" s="21" t="s">
        <v>19</v>
      </c>
      <c r="AWP82" s="21" t="s">
        <v>19</v>
      </c>
      <c r="AWQ82" s="21" t="s">
        <v>19</v>
      </c>
      <c r="AWR82" s="21" t="s">
        <v>19</v>
      </c>
      <c r="AWS82" s="21" t="s">
        <v>19</v>
      </c>
      <c r="AWT82" s="21" t="s">
        <v>19</v>
      </c>
      <c r="AWU82" s="21" t="s">
        <v>19</v>
      </c>
      <c r="AWV82" s="21" t="s">
        <v>19</v>
      </c>
      <c r="AWW82" s="21" t="s">
        <v>19</v>
      </c>
      <c r="AWX82" s="21" t="s">
        <v>19</v>
      </c>
      <c r="AWY82" s="21" t="s">
        <v>19</v>
      </c>
      <c r="AWZ82" s="21" t="s">
        <v>19</v>
      </c>
      <c r="AXA82" s="21" t="s">
        <v>19</v>
      </c>
      <c r="AXB82" s="21" t="s">
        <v>19</v>
      </c>
      <c r="AXC82" s="21" t="s">
        <v>19</v>
      </c>
      <c r="AXD82" s="21" t="s">
        <v>19</v>
      </c>
      <c r="AXE82" s="21" t="s">
        <v>19</v>
      </c>
      <c r="AXF82" s="21" t="s">
        <v>19</v>
      </c>
      <c r="AXG82" s="21" t="s">
        <v>19</v>
      </c>
      <c r="AXH82" s="21" t="s">
        <v>19</v>
      </c>
      <c r="AXI82" s="21" t="s">
        <v>19</v>
      </c>
      <c r="AXJ82" s="21" t="s">
        <v>19</v>
      </c>
      <c r="AXK82" s="21" t="s">
        <v>19</v>
      </c>
      <c r="AXL82" s="21" t="s">
        <v>19</v>
      </c>
      <c r="AXM82" s="21" t="s">
        <v>19</v>
      </c>
      <c r="AXN82" s="21" t="s">
        <v>19</v>
      </c>
      <c r="AXO82" s="21" t="s">
        <v>19</v>
      </c>
      <c r="AXP82" s="21" t="s">
        <v>19</v>
      </c>
      <c r="AXQ82" s="21" t="s">
        <v>19</v>
      </c>
      <c r="AXR82" s="21" t="s">
        <v>19</v>
      </c>
      <c r="AXS82" s="21" t="s">
        <v>19</v>
      </c>
      <c r="AXT82" s="21" t="s">
        <v>19</v>
      </c>
      <c r="AXU82" s="21" t="s">
        <v>19</v>
      </c>
      <c r="AXV82" s="21" t="s">
        <v>19</v>
      </c>
      <c r="AXW82" s="21" t="s">
        <v>19</v>
      </c>
      <c r="AXX82" s="21" t="s">
        <v>19</v>
      </c>
      <c r="AXY82" s="21" t="s">
        <v>19</v>
      </c>
      <c r="AXZ82" s="21" t="s">
        <v>19</v>
      </c>
      <c r="AYA82" s="21" t="s">
        <v>19</v>
      </c>
      <c r="AYB82" s="21" t="s">
        <v>19</v>
      </c>
      <c r="AYC82" s="21" t="s">
        <v>19</v>
      </c>
      <c r="AYD82" s="21" t="s">
        <v>19</v>
      </c>
      <c r="AYE82" s="21" t="s">
        <v>19</v>
      </c>
      <c r="AYF82" s="21" t="s">
        <v>19</v>
      </c>
      <c r="AYG82" s="21" t="s">
        <v>19</v>
      </c>
      <c r="AYH82" s="21" t="s">
        <v>19</v>
      </c>
      <c r="AYI82" s="21" t="s">
        <v>19</v>
      </c>
      <c r="AYJ82" s="21" t="s">
        <v>19</v>
      </c>
      <c r="AYK82" s="21" t="s">
        <v>19</v>
      </c>
      <c r="AYL82" s="21" t="s">
        <v>19</v>
      </c>
      <c r="AYM82" s="21" t="s">
        <v>19</v>
      </c>
      <c r="AYN82" s="21" t="s">
        <v>19</v>
      </c>
      <c r="AYO82" s="21" t="s">
        <v>19</v>
      </c>
      <c r="AYP82" s="21" t="s">
        <v>19</v>
      </c>
      <c r="AYQ82" s="21" t="s">
        <v>19</v>
      </c>
      <c r="AYR82" s="21" t="s">
        <v>19</v>
      </c>
      <c r="AYS82" s="21" t="s">
        <v>19</v>
      </c>
      <c r="AYT82" s="21" t="s">
        <v>19</v>
      </c>
      <c r="AYU82" s="21" t="s">
        <v>19</v>
      </c>
      <c r="AYV82" s="21" t="s">
        <v>19</v>
      </c>
      <c r="AYW82" s="21" t="s">
        <v>19</v>
      </c>
      <c r="AYX82" s="21" t="s">
        <v>19</v>
      </c>
      <c r="AYY82" s="21" t="s">
        <v>19</v>
      </c>
      <c r="AYZ82" s="21" t="s">
        <v>19</v>
      </c>
      <c r="AZA82" s="21" t="s">
        <v>19</v>
      </c>
      <c r="AZB82" s="21" t="s">
        <v>19</v>
      </c>
      <c r="AZC82" s="21" t="s">
        <v>19</v>
      </c>
      <c r="AZD82" s="21" t="s">
        <v>19</v>
      </c>
      <c r="AZE82" s="21" t="s">
        <v>19</v>
      </c>
      <c r="AZF82" s="21" t="s">
        <v>19</v>
      </c>
      <c r="AZG82" s="21" t="s">
        <v>19</v>
      </c>
      <c r="AZH82" s="21" t="s">
        <v>19</v>
      </c>
      <c r="AZI82" s="21" t="s">
        <v>19</v>
      </c>
      <c r="AZJ82" s="21" t="s">
        <v>19</v>
      </c>
      <c r="AZK82" s="21" t="s">
        <v>19</v>
      </c>
      <c r="AZL82" s="21" t="s">
        <v>19</v>
      </c>
      <c r="AZM82" s="21" t="s">
        <v>19</v>
      </c>
      <c r="AZN82" s="21" t="s">
        <v>19</v>
      </c>
      <c r="AZO82" s="21" t="s">
        <v>19</v>
      </c>
      <c r="AZP82" s="21" t="s">
        <v>19</v>
      </c>
      <c r="AZQ82" s="21" t="s">
        <v>19</v>
      </c>
      <c r="AZR82" s="21" t="s">
        <v>19</v>
      </c>
      <c r="AZS82" s="21" t="s">
        <v>19</v>
      </c>
      <c r="AZT82" s="21" t="s">
        <v>19</v>
      </c>
      <c r="AZU82" s="21" t="s">
        <v>19</v>
      </c>
      <c r="AZV82" s="21" t="s">
        <v>19</v>
      </c>
      <c r="AZW82" s="21" t="s">
        <v>19</v>
      </c>
      <c r="AZX82" s="21" t="s">
        <v>19</v>
      </c>
      <c r="AZY82" s="21" t="s">
        <v>19</v>
      </c>
      <c r="AZZ82" s="21" t="s">
        <v>19</v>
      </c>
      <c r="BAA82" s="21" t="s">
        <v>19</v>
      </c>
      <c r="BAB82" s="21" t="s">
        <v>19</v>
      </c>
      <c r="BAC82" s="21" t="s">
        <v>19</v>
      </c>
      <c r="BAD82" s="21" t="s">
        <v>19</v>
      </c>
      <c r="BAE82" s="21" t="s">
        <v>19</v>
      </c>
      <c r="BAF82" s="21" t="s">
        <v>19</v>
      </c>
      <c r="BAG82" s="21" t="s">
        <v>19</v>
      </c>
      <c r="BAH82" s="21" t="s">
        <v>19</v>
      </c>
      <c r="BAI82" s="21" t="s">
        <v>19</v>
      </c>
      <c r="BAJ82" s="21" t="s">
        <v>19</v>
      </c>
      <c r="BAK82" s="21" t="s">
        <v>19</v>
      </c>
      <c r="BAL82" s="21" t="s">
        <v>19</v>
      </c>
      <c r="BAM82" s="21" t="s">
        <v>19</v>
      </c>
      <c r="BAN82" s="21" t="s">
        <v>19</v>
      </c>
      <c r="BAO82" s="21" t="s">
        <v>19</v>
      </c>
      <c r="BAP82" s="21" t="s">
        <v>19</v>
      </c>
      <c r="BAQ82" s="21" t="s">
        <v>19</v>
      </c>
      <c r="BAR82" s="21" t="s">
        <v>19</v>
      </c>
      <c r="BAS82" s="21" t="s">
        <v>19</v>
      </c>
      <c r="BAT82" s="21" t="s">
        <v>19</v>
      </c>
      <c r="BAU82" s="21" t="s">
        <v>19</v>
      </c>
      <c r="BAV82" s="21" t="s">
        <v>19</v>
      </c>
      <c r="BAW82" s="21" t="s">
        <v>19</v>
      </c>
      <c r="BAX82" s="21" t="s">
        <v>19</v>
      </c>
      <c r="BAY82" s="21" t="s">
        <v>19</v>
      </c>
      <c r="BAZ82" s="21" t="s">
        <v>19</v>
      </c>
      <c r="BBA82" s="21" t="s">
        <v>19</v>
      </c>
      <c r="BBB82" s="21" t="s">
        <v>19</v>
      </c>
      <c r="BBC82" s="21" t="s">
        <v>19</v>
      </c>
      <c r="BBD82" s="21" t="s">
        <v>19</v>
      </c>
      <c r="BBE82" s="21" t="s">
        <v>19</v>
      </c>
      <c r="BBF82" s="21" t="s">
        <v>19</v>
      </c>
      <c r="BBG82" s="21" t="s">
        <v>19</v>
      </c>
      <c r="BBH82" s="21" t="s">
        <v>19</v>
      </c>
      <c r="BBI82" s="21" t="s">
        <v>19</v>
      </c>
      <c r="BBJ82" s="21" t="s">
        <v>19</v>
      </c>
      <c r="BBK82" s="21" t="s">
        <v>19</v>
      </c>
      <c r="BBL82" s="21" t="s">
        <v>19</v>
      </c>
      <c r="BBM82" s="21" t="s">
        <v>19</v>
      </c>
      <c r="BBN82" s="21" t="s">
        <v>19</v>
      </c>
      <c r="BBO82" s="21" t="s">
        <v>19</v>
      </c>
      <c r="BBP82" s="21" t="s">
        <v>19</v>
      </c>
      <c r="BBQ82" s="21" t="s">
        <v>19</v>
      </c>
      <c r="BBR82" s="21" t="s">
        <v>19</v>
      </c>
      <c r="BBS82" s="21" t="s">
        <v>19</v>
      </c>
      <c r="BBT82" s="21" t="s">
        <v>19</v>
      </c>
      <c r="BBU82" s="21" t="s">
        <v>19</v>
      </c>
      <c r="BBV82" s="21" t="s">
        <v>19</v>
      </c>
      <c r="BBW82" s="21" t="s">
        <v>19</v>
      </c>
      <c r="BBX82" s="21" t="s">
        <v>19</v>
      </c>
      <c r="BBY82" s="21" t="s">
        <v>19</v>
      </c>
      <c r="BBZ82" s="21" t="s">
        <v>19</v>
      </c>
      <c r="BCA82" s="21" t="s">
        <v>19</v>
      </c>
      <c r="BCB82" s="21" t="s">
        <v>19</v>
      </c>
      <c r="BCC82" s="21" t="s">
        <v>19</v>
      </c>
      <c r="BCD82" s="21" t="s">
        <v>19</v>
      </c>
      <c r="BCE82" s="21" t="s">
        <v>19</v>
      </c>
      <c r="BCF82" s="21" t="s">
        <v>19</v>
      </c>
      <c r="BCG82" s="21" t="s">
        <v>19</v>
      </c>
      <c r="BCH82" s="21" t="s">
        <v>19</v>
      </c>
      <c r="BCI82" s="21" t="s">
        <v>19</v>
      </c>
      <c r="BCJ82" s="21" t="s">
        <v>19</v>
      </c>
      <c r="BCK82" s="21" t="s">
        <v>19</v>
      </c>
      <c r="BCL82" s="21" t="s">
        <v>19</v>
      </c>
      <c r="BCM82" s="21" t="s">
        <v>19</v>
      </c>
      <c r="BCN82" s="21" t="s">
        <v>19</v>
      </c>
      <c r="BCO82" s="21" t="s">
        <v>19</v>
      </c>
      <c r="BCP82" s="21" t="s">
        <v>19</v>
      </c>
      <c r="BCQ82" s="21" t="s">
        <v>19</v>
      </c>
      <c r="BCR82" s="21" t="s">
        <v>19</v>
      </c>
      <c r="BCS82" s="21" t="s">
        <v>19</v>
      </c>
      <c r="BCT82" s="21" t="s">
        <v>19</v>
      </c>
      <c r="BCU82" s="21" t="s">
        <v>19</v>
      </c>
      <c r="BCV82" s="21" t="s">
        <v>19</v>
      </c>
      <c r="BCW82" s="21" t="s">
        <v>19</v>
      </c>
      <c r="BCX82" s="21" t="s">
        <v>19</v>
      </c>
      <c r="BCY82" s="21" t="s">
        <v>19</v>
      </c>
      <c r="BCZ82" s="21" t="s">
        <v>19</v>
      </c>
      <c r="BDA82" s="21" t="s">
        <v>19</v>
      </c>
      <c r="BDB82" s="21" t="s">
        <v>19</v>
      </c>
      <c r="BDC82" s="21" t="s">
        <v>19</v>
      </c>
      <c r="BDD82" s="21" t="s">
        <v>19</v>
      </c>
      <c r="BDE82" s="21" t="s">
        <v>19</v>
      </c>
      <c r="BDF82" s="21" t="s">
        <v>19</v>
      </c>
      <c r="BDG82" s="21" t="s">
        <v>19</v>
      </c>
      <c r="BDH82" s="21" t="s">
        <v>19</v>
      </c>
      <c r="BDI82" s="21" t="s">
        <v>19</v>
      </c>
      <c r="BDJ82" s="21" t="s">
        <v>19</v>
      </c>
      <c r="BDK82" s="21" t="s">
        <v>19</v>
      </c>
      <c r="BDL82" s="21" t="s">
        <v>19</v>
      </c>
      <c r="BDM82" s="21" t="s">
        <v>19</v>
      </c>
      <c r="BDN82" s="21" t="s">
        <v>19</v>
      </c>
      <c r="BDO82" s="21" t="s">
        <v>19</v>
      </c>
      <c r="BDP82" s="21" t="s">
        <v>19</v>
      </c>
      <c r="BDQ82" s="21" t="s">
        <v>19</v>
      </c>
      <c r="BDR82" s="21" t="s">
        <v>19</v>
      </c>
      <c r="BDS82" s="21" t="s">
        <v>19</v>
      </c>
      <c r="BDT82" s="21" t="s">
        <v>19</v>
      </c>
      <c r="BDU82" s="21" t="s">
        <v>19</v>
      </c>
      <c r="BDV82" s="21" t="s">
        <v>19</v>
      </c>
      <c r="BDW82" s="21" t="s">
        <v>19</v>
      </c>
      <c r="BDX82" s="21" t="s">
        <v>19</v>
      </c>
      <c r="BDY82" s="21" t="s">
        <v>19</v>
      </c>
      <c r="BDZ82" s="21" t="s">
        <v>19</v>
      </c>
      <c r="BEA82" s="21" t="s">
        <v>19</v>
      </c>
      <c r="BEB82" s="21" t="s">
        <v>19</v>
      </c>
      <c r="BEC82" s="21" t="s">
        <v>19</v>
      </c>
      <c r="BED82" s="21" t="s">
        <v>19</v>
      </c>
      <c r="BEE82" s="21" t="s">
        <v>19</v>
      </c>
      <c r="BEF82" s="21" t="s">
        <v>19</v>
      </c>
      <c r="BEG82" s="21" t="s">
        <v>19</v>
      </c>
      <c r="BEH82" s="21" t="s">
        <v>19</v>
      </c>
      <c r="BEI82" s="21" t="s">
        <v>19</v>
      </c>
      <c r="BEJ82" s="21" t="s">
        <v>19</v>
      </c>
      <c r="BEK82" s="21" t="s">
        <v>19</v>
      </c>
      <c r="BEL82" s="21" t="s">
        <v>19</v>
      </c>
      <c r="BEM82" s="21" t="s">
        <v>19</v>
      </c>
      <c r="BEN82" s="21" t="s">
        <v>19</v>
      </c>
      <c r="BEO82" s="21" t="s">
        <v>19</v>
      </c>
      <c r="BEP82" s="21" t="s">
        <v>19</v>
      </c>
      <c r="BEQ82" s="21" t="s">
        <v>19</v>
      </c>
      <c r="BER82" s="21" t="s">
        <v>19</v>
      </c>
      <c r="BES82" s="21" t="s">
        <v>19</v>
      </c>
      <c r="BET82" s="21" t="s">
        <v>19</v>
      </c>
      <c r="BEU82" s="21" t="s">
        <v>19</v>
      </c>
      <c r="BEV82" s="21" t="s">
        <v>19</v>
      </c>
      <c r="BEW82" s="21" t="s">
        <v>19</v>
      </c>
      <c r="BEX82" s="21" t="s">
        <v>19</v>
      </c>
      <c r="BEY82" s="21" t="s">
        <v>19</v>
      </c>
      <c r="BEZ82" s="21" t="s">
        <v>19</v>
      </c>
      <c r="BFA82" s="21" t="s">
        <v>19</v>
      </c>
      <c r="BFB82" s="21" t="s">
        <v>19</v>
      </c>
      <c r="BFC82" s="21" t="s">
        <v>19</v>
      </c>
      <c r="BFD82" s="21" t="s">
        <v>19</v>
      </c>
      <c r="BFE82" s="21" t="s">
        <v>19</v>
      </c>
      <c r="BFF82" s="21" t="s">
        <v>19</v>
      </c>
      <c r="BFG82" s="21" t="s">
        <v>19</v>
      </c>
      <c r="BFH82" s="21" t="s">
        <v>19</v>
      </c>
      <c r="BFI82" s="21" t="s">
        <v>19</v>
      </c>
      <c r="BFJ82" s="21" t="s">
        <v>19</v>
      </c>
      <c r="BFK82" s="21" t="s">
        <v>19</v>
      </c>
      <c r="BFL82" s="21" t="s">
        <v>19</v>
      </c>
      <c r="BFM82" s="21" t="s">
        <v>19</v>
      </c>
      <c r="BFN82" s="21" t="s">
        <v>19</v>
      </c>
      <c r="BFO82" s="21" t="s">
        <v>19</v>
      </c>
      <c r="BFP82" s="21" t="s">
        <v>19</v>
      </c>
      <c r="BFQ82" s="21" t="s">
        <v>19</v>
      </c>
      <c r="BFR82" s="21" t="s">
        <v>19</v>
      </c>
      <c r="BFS82" s="21" t="s">
        <v>19</v>
      </c>
      <c r="BFT82" s="21" t="s">
        <v>19</v>
      </c>
      <c r="BFU82" s="21" t="s">
        <v>19</v>
      </c>
      <c r="BFV82" s="21" t="s">
        <v>19</v>
      </c>
      <c r="BFW82" s="21" t="s">
        <v>19</v>
      </c>
      <c r="BFX82" s="21" t="s">
        <v>19</v>
      </c>
      <c r="BFY82" s="21" t="s">
        <v>19</v>
      </c>
      <c r="BFZ82" s="21" t="s">
        <v>19</v>
      </c>
      <c r="BGA82" s="21" t="s">
        <v>19</v>
      </c>
      <c r="BGB82" s="21" t="s">
        <v>19</v>
      </c>
      <c r="BGC82" s="21" t="s">
        <v>19</v>
      </c>
      <c r="BGD82" s="21" t="s">
        <v>19</v>
      </c>
      <c r="BGE82" s="21" t="s">
        <v>19</v>
      </c>
      <c r="BGF82" s="21" t="s">
        <v>19</v>
      </c>
      <c r="BGG82" s="21" t="s">
        <v>19</v>
      </c>
      <c r="BGH82" s="21" t="s">
        <v>19</v>
      </c>
      <c r="BGI82" s="21" t="s">
        <v>19</v>
      </c>
      <c r="BGJ82" s="21" t="s">
        <v>19</v>
      </c>
      <c r="BGK82" s="21" t="s">
        <v>19</v>
      </c>
      <c r="BGL82" s="21" t="s">
        <v>19</v>
      </c>
      <c r="BGM82" s="21" t="s">
        <v>19</v>
      </c>
      <c r="BGN82" s="21" t="s">
        <v>19</v>
      </c>
      <c r="BGO82" s="21" t="s">
        <v>19</v>
      </c>
      <c r="BGP82" s="21" t="s">
        <v>19</v>
      </c>
      <c r="BGQ82" s="21" t="s">
        <v>19</v>
      </c>
      <c r="BGR82" s="21" t="s">
        <v>19</v>
      </c>
      <c r="BGS82" s="21" t="s">
        <v>19</v>
      </c>
      <c r="BGT82" s="21" t="s">
        <v>19</v>
      </c>
      <c r="BGU82" s="21" t="s">
        <v>19</v>
      </c>
      <c r="BGV82" s="21" t="s">
        <v>19</v>
      </c>
      <c r="BGW82" s="21" t="s">
        <v>19</v>
      </c>
      <c r="BGX82" s="21" t="s">
        <v>19</v>
      </c>
      <c r="BGY82" s="21" t="s">
        <v>19</v>
      </c>
      <c r="BGZ82" s="21" t="s">
        <v>19</v>
      </c>
      <c r="BHA82" s="21" t="s">
        <v>19</v>
      </c>
      <c r="BHB82" s="21" t="s">
        <v>19</v>
      </c>
      <c r="BHC82" s="21" t="s">
        <v>19</v>
      </c>
      <c r="BHD82" s="21" t="s">
        <v>19</v>
      </c>
      <c r="BHE82" s="21" t="s">
        <v>19</v>
      </c>
      <c r="BHF82" s="21" t="s">
        <v>19</v>
      </c>
      <c r="BHG82" s="21" t="s">
        <v>19</v>
      </c>
      <c r="BHH82" s="21" t="s">
        <v>19</v>
      </c>
      <c r="BHI82" s="21" t="s">
        <v>19</v>
      </c>
      <c r="BHJ82" s="21" t="s">
        <v>19</v>
      </c>
      <c r="BHK82" s="21" t="s">
        <v>19</v>
      </c>
      <c r="BHL82" s="21" t="s">
        <v>19</v>
      </c>
      <c r="BHM82" s="21" t="s">
        <v>19</v>
      </c>
      <c r="BHN82" s="21" t="s">
        <v>19</v>
      </c>
      <c r="BHO82" s="21" t="s">
        <v>19</v>
      </c>
      <c r="BHP82" s="21" t="s">
        <v>19</v>
      </c>
      <c r="BHQ82" s="21" t="s">
        <v>19</v>
      </c>
      <c r="BHR82" s="21" t="s">
        <v>19</v>
      </c>
      <c r="BHS82" s="21" t="s">
        <v>19</v>
      </c>
      <c r="BHT82" s="21" t="s">
        <v>19</v>
      </c>
      <c r="BHU82" s="21" t="s">
        <v>19</v>
      </c>
      <c r="BHV82" s="21" t="s">
        <v>19</v>
      </c>
      <c r="BHW82" s="21" t="s">
        <v>19</v>
      </c>
      <c r="BHX82" s="21" t="s">
        <v>19</v>
      </c>
      <c r="BHY82" s="21" t="s">
        <v>19</v>
      </c>
      <c r="BHZ82" s="21" t="s">
        <v>19</v>
      </c>
      <c r="BIA82" s="21" t="s">
        <v>19</v>
      </c>
      <c r="BIB82" s="21" t="s">
        <v>19</v>
      </c>
      <c r="BIC82" s="21" t="s">
        <v>19</v>
      </c>
      <c r="BID82" s="21" t="s">
        <v>19</v>
      </c>
      <c r="BIE82" s="21" t="s">
        <v>19</v>
      </c>
      <c r="BIF82" s="21" t="s">
        <v>19</v>
      </c>
      <c r="BIG82" s="21" t="s">
        <v>19</v>
      </c>
      <c r="BIH82" s="21" t="s">
        <v>19</v>
      </c>
      <c r="BII82" s="21" t="s">
        <v>19</v>
      </c>
      <c r="BIJ82" s="21" t="s">
        <v>19</v>
      </c>
      <c r="BIK82" s="21" t="s">
        <v>19</v>
      </c>
      <c r="BIL82" s="21" t="s">
        <v>19</v>
      </c>
      <c r="BIM82" s="21" t="s">
        <v>19</v>
      </c>
      <c r="BIN82" s="21" t="s">
        <v>19</v>
      </c>
      <c r="BIO82" s="21" t="s">
        <v>19</v>
      </c>
      <c r="BIP82" s="21" t="s">
        <v>19</v>
      </c>
      <c r="BIQ82" s="21" t="s">
        <v>19</v>
      </c>
      <c r="BIR82" s="21" t="s">
        <v>19</v>
      </c>
      <c r="BIS82" s="21" t="s">
        <v>19</v>
      </c>
      <c r="BIT82" s="21" t="s">
        <v>19</v>
      </c>
      <c r="BIU82" s="21" t="s">
        <v>19</v>
      </c>
      <c r="BIV82" s="21" t="s">
        <v>19</v>
      </c>
      <c r="BIW82" s="21" t="s">
        <v>19</v>
      </c>
      <c r="BIX82" s="21" t="s">
        <v>19</v>
      </c>
      <c r="BIY82" s="21" t="s">
        <v>19</v>
      </c>
      <c r="BIZ82" s="21" t="s">
        <v>19</v>
      </c>
      <c r="BJA82" s="21" t="s">
        <v>19</v>
      </c>
      <c r="BJB82" s="21" t="s">
        <v>19</v>
      </c>
      <c r="BJC82" s="21" t="s">
        <v>19</v>
      </c>
      <c r="BJD82" s="21" t="s">
        <v>19</v>
      </c>
      <c r="BJE82" s="21" t="s">
        <v>19</v>
      </c>
      <c r="BJF82" s="21" t="s">
        <v>19</v>
      </c>
      <c r="BJG82" s="21" t="s">
        <v>19</v>
      </c>
      <c r="BJH82" s="21" t="s">
        <v>19</v>
      </c>
      <c r="BJI82" s="21" t="s">
        <v>19</v>
      </c>
      <c r="BJJ82" s="21" t="s">
        <v>19</v>
      </c>
      <c r="BJK82" s="21" t="s">
        <v>19</v>
      </c>
      <c r="BJL82" s="21" t="s">
        <v>19</v>
      </c>
      <c r="BJM82" s="21" t="s">
        <v>19</v>
      </c>
      <c r="BJN82" s="21" t="s">
        <v>19</v>
      </c>
      <c r="BJO82" s="21" t="s">
        <v>19</v>
      </c>
      <c r="BJP82" s="21" t="s">
        <v>19</v>
      </c>
      <c r="BJQ82" s="21" t="s">
        <v>19</v>
      </c>
      <c r="BJR82" s="21" t="s">
        <v>19</v>
      </c>
      <c r="BJS82" s="21" t="s">
        <v>19</v>
      </c>
      <c r="BJT82" s="21" t="s">
        <v>19</v>
      </c>
      <c r="BJU82" s="21" t="s">
        <v>19</v>
      </c>
      <c r="BJV82" s="21" t="s">
        <v>19</v>
      </c>
      <c r="BJW82" s="21" t="s">
        <v>19</v>
      </c>
      <c r="BJX82" s="21" t="s">
        <v>19</v>
      </c>
      <c r="BJY82" s="21" t="s">
        <v>19</v>
      </c>
      <c r="BJZ82" s="21" t="s">
        <v>19</v>
      </c>
      <c r="BKA82" s="21" t="s">
        <v>19</v>
      </c>
      <c r="BKB82" s="21" t="s">
        <v>19</v>
      </c>
      <c r="BKC82" s="21" t="s">
        <v>19</v>
      </c>
      <c r="BKD82" s="21" t="s">
        <v>19</v>
      </c>
      <c r="BKE82" s="21" t="s">
        <v>19</v>
      </c>
      <c r="BKF82" s="21" t="s">
        <v>19</v>
      </c>
      <c r="BKG82" s="21" t="s">
        <v>19</v>
      </c>
      <c r="BKH82" s="21" t="s">
        <v>19</v>
      </c>
      <c r="BKI82" s="21" t="s">
        <v>19</v>
      </c>
      <c r="BKJ82" s="21" t="s">
        <v>19</v>
      </c>
      <c r="BKK82" s="21" t="s">
        <v>19</v>
      </c>
      <c r="BKL82" s="21" t="s">
        <v>19</v>
      </c>
      <c r="BKM82" s="21" t="s">
        <v>19</v>
      </c>
      <c r="BKN82" s="21" t="s">
        <v>19</v>
      </c>
      <c r="BKO82" s="21" t="s">
        <v>19</v>
      </c>
      <c r="BKP82" s="21" t="s">
        <v>19</v>
      </c>
      <c r="BKQ82" s="21" t="s">
        <v>19</v>
      </c>
      <c r="BKR82" s="21" t="s">
        <v>19</v>
      </c>
      <c r="BKS82" s="21" t="s">
        <v>19</v>
      </c>
      <c r="BKT82" s="21" t="s">
        <v>19</v>
      </c>
      <c r="BKU82" s="21" t="s">
        <v>19</v>
      </c>
      <c r="BKV82" s="21" t="s">
        <v>19</v>
      </c>
      <c r="BKW82" s="21" t="s">
        <v>19</v>
      </c>
      <c r="BKX82" s="21" t="s">
        <v>19</v>
      </c>
      <c r="BKY82" s="21" t="s">
        <v>19</v>
      </c>
      <c r="BKZ82" s="21" t="s">
        <v>19</v>
      </c>
      <c r="BLA82" s="21" t="s">
        <v>19</v>
      </c>
      <c r="BLB82" s="21" t="s">
        <v>19</v>
      </c>
      <c r="BLC82" s="21" t="s">
        <v>19</v>
      </c>
      <c r="BLD82" s="21" t="s">
        <v>19</v>
      </c>
      <c r="BLE82" s="21" t="s">
        <v>19</v>
      </c>
      <c r="BLF82" s="21" t="s">
        <v>19</v>
      </c>
      <c r="BLG82" s="21" t="s">
        <v>19</v>
      </c>
      <c r="BLH82" s="21" t="s">
        <v>19</v>
      </c>
      <c r="BLI82" s="21" t="s">
        <v>19</v>
      </c>
      <c r="BLJ82" s="21" t="s">
        <v>19</v>
      </c>
      <c r="BLK82" s="21" t="s">
        <v>19</v>
      </c>
      <c r="BLL82" s="21" t="s">
        <v>19</v>
      </c>
      <c r="BLM82" s="21" t="s">
        <v>19</v>
      </c>
      <c r="BLN82" s="21" t="s">
        <v>19</v>
      </c>
      <c r="BLO82" s="21" t="s">
        <v>19</v>
      </c>
      <c r="BLP82" s="21" t="s">
        <v>19</v>
      </c>
      <c r="BLQ82" s="21" t="s">
        <v>19</v>
      </c>
      <c r="BLR82" s="21" t="s">
        <v>19</v>
      </c>
      <c r="BLS82" s="21" t="s">
        <v>19</v>
      </c>
      <c r="BLT82" s="21" t="s">
        <v>19</v>
      </c>
      <c r="BLU82" s="21" t="s">
        <v>19</v>
      </c>
      <c r="BLV82" s="21" t="s">
        <v>19</v>
      </c>
      <c r="BLW82" s="21" t="s">
        <v>19</v>
      </c>
      <c r="BLX82" s="21" t="s">
        <v>19</v>
      </c>
      <c r="BLY82" s="21" t="s">
        <v>19</v>
      </c>
      <c r="BLZ82" s="21" t="s">
        <v>19</v>
      </c>
      <c r="BMA82" s="21" t="s">
        <v>19</v>
      </c>
      <c r="BMB82" s="21" t="s">
        <v>19</v>
      </c>
      <c r="BMC82" s="21" t="s">
        <v>19</v>
      </c>
      <c r="BMD82" s="21" t="s">
        <v>19</v>
      </c>
      <c r="BME82" s="21" t="s">
        <v>19</v>
      </c>
      <c r="BMF82" s="21" t="s">
        <v>19</v>
      </c>
      <c r="BMG82" s="21" t="s">
        <v>19</v>
      </c>
      <c r="BMH82" s="21" t="s">
        <v>19</v>
      </c>
      <c r="BMI82" s="21" t="s">
        <v>19</v>
      </c>
      <c r="BMJ82" s="21" t="s">
        <v>19</v>
      </c>
      <c r="BMK82" s="21" t="s">
        <v>19</v>
      </c>
      <c r="BML82" s="21" t="s">
        <v>19</v>
      </c>
      <c r="BMM82" s="21" t="s">
        <v>19</v>
      </c>
      <c r="BMN82" s="21" t="s">
        <v>19</v>
      </c>
      <c r="BMO82" s="21" t="s">
        <v>19</v>
      </c>
      <c r="BMP82" s="21" t="s">
        <v>19</v>
      </c>
      <c r="BMQ82" s="21" t="s">
        <v>19</v>
      </c>
      <c r="BMR82" s="21" t="s">
        <v>19</v>
      </c>
      <c r="BMS82" s="21" t="s">
        <v>19</v>
      </c>
      <c r="BMT82" s="21" t="s">
        <v>19</v>
      </c>
      <c r="BMU82" s="21" t="s">
        <v>19</v>
      </c>
      <c r="BMV82" s="21" t="s">
        <v>19</v>
      </c>
      <c r="BMW82" s="21" t="s">
        <v>19</v>
      </c>
      <c r="BMX82" s="21" t="s">
        <v>19</v>
      </c>
      <c r="BMY82" s="21" t="s">
        <v>19</v>
      </c>
      <c r="BMZ82" s="21" t="s">
        <v>19</v>
      </c>
      <c r="BNA82" s="21" t="s">
        <v>19</v>
      </c>
      <c r="BNB82" s="21" t="s">
        <v>19</v>
      </c>
      <c r="BNC82" s="21" t="s">
        <v>19</v>
      </c>
      <c r="BND82" s="21" t="s">
        <v>19</v>
      </c>
      <c r="BNE82" s="21" t="s">
        <v>19</v>
      </c>
      <c r="BNF82" s="21" t="s">
        <v>19</v>
      </c>
      <c r="BNG82" s="21" t="s">
        <v>19</v>
      </c>
      <c r="BNH82" s="21" t="s">
        <v>19</v>
      </c>
      <c r="BNI82" s="21" t="s">
        <v>19</v>
      </c>
      <c r="BNJ82" s="21" t="s">
        <v>19</v>
      </c>
      <c r="BNK82" s="21" t="s">
        <v>19</v>
      </c>
      <c r="BNL82" s="21" t="s">
        <v>19</v>
      </c>
      <c r="BNM82" s="21" t="s">
        <v>19</v>
      </c>
      <c r="BNN82" s="21" t="s">
        <v>19</v>
      </c>
      <c r="BNO82" s="21" t="s">
        <v>19</v>
      </c>
      <c r="BNP82" s="21" t="s">
        <v>19</v>
      </c>
      <c r="BNQ82" s="21" t="s">
        <v>19</v>
      </c>
      <c r="BNR82" s="21" t="s">
        <v>19</v>
      </c>
      <c r="BNS82" s="21" t="s">
        <v>19</v>
      </c>
      <c r="BNT82" s="21" t="s">
        <v>19</v>
      </c>
      <c r="BNU82" s="21" t="s">
        <v>19</v>
      </c>
      <c r="BNV82" s="21" t="s">
        <v>19</v>
      </c>
      <c r="BNW82" s="21" t="s">
        <v>19</v>
      </c>
      <c r="BNX82" s="21" t="s">
        <v>19</v>
      </c>
      <c r="BNY82" s="21" t="s">
        <v>19</v>
      </c>
      <c r="BNZ82" s="21" t="s">
        <v>19</v>
      </c>
      <c r="BOA82" s="21" t="s">
        <v>19</v>
      </c>
      <c r="BOB82" s="21" t="s">
        <v>19</v>
      </c>
      <c r="BOC82" s="21" t="s">
        <v>19</v>
      </c>
      <c r="BOD82" s="21" t="s">
        <v>19</v>
      </c>
      <c r="BOE82" s="21" t="s">
        <v>19</v>
      </c>
      <c r="BOF82" s="21" t="s">
        <v>19</v>
      </c>
      <c r="BOG82" s="21" t="s">
        <v>19</v>
      </c>
      <c r="BOH82" s="21" t="s">
        <v>19</v>
      </c>
      <c r="BOI82" s="21" t="s">
        <v>19</v>
      </c>
      <c r="BOJ82" s="21" t="s">
        <v>19</v>
      </c>
      <c r="BOK82" s="21" t="s">
        <v>19</v>
      </c>
      <c r="BOL82" s="21" t="s">
        <v>19</v>
      </c>
      <c r="BOM82" s="21" t="s">
        <v>19</v>
      </c>
      <c r="BON82" s="21" t="s">
        <v>19</v>
      </c>
      <c r="BOO82" s="21" t="s">
        <v>19</v>
      </c>
      <c r="BOP82" s="21" t="s">
        <v>19</v>
      </c>
      <c r="BOQ82" s="21" t="s">
        <v>19</v>
      </c>
      <c r="BOR82" s="21" t="s">
        <v>19</v>
      </c>
      <c r="BOS82" s="21" t="s">
        <v>19</v>
      </c>
      <c r="BOT82" s="21" t="s">
        <v>19</v>
      </c>
      <c r="BOU82" s="21" t="s">
        <v>19</v>
      </c>
      <c r="BOV82" s="21" t="s">
        <v>19</v>
      </c>
      <c r="BOW82" s="21" t="s">
        <v>19</v>
      </c>
      <c r="BOX82" s="21" t="s">
        <v>19</v>
      </c>
      <c r="BOY82" s="21" t="s">
        <v>19</v>
      </c>
      <c r="BOZ82" s="21" t="s">
        <v>19</v>
      </c>
      <c r="BPA82" s="21" t="s">
        <v>19</v>
      </c>
      <c r="BPB82" s="21" t="s">
        <v>19</v>
      </c>
      <c r="BPC82" s="21" t="s">
        <v>19</v>
      </c>
      <c r="BPD82" s="21" t="s">
        <v>19</v>
      </c>
      <c r="BPE82" s="21" t="s">
        <v>19</v>
      </c>
      <c r="BPF82" s="21" t="s">
        <v>19</v>
      </c>
      <c r="BPG82" s="21" t="s">
        <v>19</v>
      </c>
      <c r="BPH82" s="21" t="s">
        <v>19</v>
      </c>
      <c r="BPI82" s="21" t="s">
        <v>19</v>
      </c>
      <c r="BPJ82" s="21" t="s">
        <v>19</v>
      </c>
      <c r="BPK82" s="21" t="s">
        <v>19</v>
      </c>
      <c r="BPL82" s="21" t="s">
        <v>19</v>
      </c>
      <c r="BPM82" s="21" t="s">
        <v>19</v>
      </c>
      <c r="BPN82" s="21" t="s">
        <v>19</v>
      </c>
      <c r="BPO82" s="21" t="s">
        <v>19</v>
      </c>
      <c r="BPP82" s="21" t="s">
        <v>19</v>
      </c>
      <c r="BPQ82" s="21" t="s">
        <v>19</v>
      </c>
      <c r="BPR82" s="21" t="s">
        <v>19</v>
      </c>
      <c r="BPS82" s="21" t="s">
        <v>19</v>
      </c>
      <c r="BPT82" s="21" t="s">
        <v>19</v>
      </c>
      <c r="BPU82" s="21" t="s">
        <v>19</v>
      </c>
      <c r="BPV82" s="21" t="s">
        <v>19</v>
      </c>
      <c r="BPW82" s="21" t="s">
        <v>19</v>
      </c>
      <c r="BPX82" s="21" t="s">
        <v>19</v>
      </c>
      <c r="BPY82" s="21" t="s">
        <v>19</v>
      </c>
      <c r="BPZ82" s="21" t="s">
        <v>19</v>
      </c>
      <c r="BQA82" s="21" t="s">
        <v>19</v>
      </c>
      <c r="BQB82" s="21" t="s">
        <v>19</v>
      </c>
      <c r="BQC82" s="21" t="s">
        <v>19</v>
      </c>
      <c r="BQD82" s="21" t="s">
        <v>19</v>
      </c>
      <c r="BQE82" s="21" t="s">
        <v>19</v>
      </c>
      <c r="BQF82" s="21" t="s">
        <v>19</v>
      </c>
      <c r="BQG82" s="21" t="s">
        <v>19</v>
      </c>
      <c r="BQH82" s="21" t="s">
        <v>19</v>
      </c>
      <c r="BQI82" s="21" t="s">
        <v>19</v>
      </c>
      <c r="BQJ82" s="21" t="s">
        <v>19</v>
      </c>
      <c r="BQK82" s="21" t="s">
        <v>19</v>
      </c>
      <c r="BQL82" s="21" t="s">
        <v>19</v>
      </c>
      <c r="BQM82" s="21" t="s">
        <v>19</v>
      </c>
      <c r="BQN82" s="21" t="s">
        <v>19</v>
      </c>
      <c r="BQO82" s="21" t="s">
        <v>19</v>
      </c>
      <c r="BQP82" s="21" t="s">
        <v>19</v>
      </c>
      <c r="BQQ82" s="21" t="s">
        <v>19</v>
      </c>
      <c r="BQR82" s="21" t="s">
        <v>19</v>
      </c>
      <c r="BQS82" s="21" t="s">
        <v>19</v>
      </c>
      <c r="BQT82" s="21" t="s">
        <v>19</v>
      </c>
      <c r="BQU82" s="21" t="s">
        <v>19</v>
      </c>
      <c r="BQV82" s="21" t="s">
        <v>19</v>
      </c>
      <c r="BQW82" s="21" t="s">
        <v>19</v>
      </c>
      <c r="BQX82" s="21" t="s">
        <v>19</v>
      </c>
      <c r="BQY82" s="21" t="s">
        <v>19</v>
      </c>
      <c r="BQZ82" s="21" t="s">
        <v>19</v>
      </c>
      <c r="BRA82" s="21" t="s">
        <v>19</v>
      </c>
      <c r="BRB82" s="21" t="s">
        <v>19</v>
      </c>
      <c r="BRC82" s="21" t="s">
        <v>19</v>
      </c>
      <c r="BRD82" s="21" t="s">
        <v>19</v>
      </c>
      <c r="BRE82" s="21" t="s">
        <v>19</v>
      </c>
      <c r="BRF82" s="21" t="s">
        <v>19</v>
      </c>
      <c r="BRG82" s="21" t="s">
        <v>19</v>
      </c>
      <c r="BRH82" s="21" t="s">
        <v>19</v>
      </c>
      <c r="BRI82" s="21" t="s">
        <v>19</v>
      </c>
      <c r="BRJ82" s="21" t="s">
        <v>19</v>
      </c>
      <c r="BRK82" s="21" t="s">
        <v>19</v>
      </c>
      <c r="BRL82" s="21" t="s">
        <v>19</v>
      </c>
      <c r="BRM82" s="21" t="s">
        <v>19</v>
      </c>
      <c r="BRN82" s="21" t="s">
        <v>19</v>
      </c>
      <c r="BRO82" s="21" t="s">
        <v>19</v>
      </c>
      <c r="BRP82" s="21" t="s">
        <v>19</v>
      </c>
      <c r="BRQ82" s="21" t="s">
        <v>19</v>
      </c>
      <c r="BRR82" s="21" t="s">
        <v>19</v>
      </c>
      <c r="BRS82" s="21" t="s">
        <v>19</v>
      </c>
      <c r="BRT82" s="21" t="s">
        <v>19</v>
      </c>
      <c r="BRU82" s="21" t="s">
        <v>19</v>
      </c>
      <c r="BRV82" s="21" t="s">
        <v>19</v>
      </c>
      <c r="BRW82" s="21" t="s">
        <v>19</v>
      </c>
      <c r="BRX82" s="21" t="s">
        <v>19</v>
      </c>
      <c r="BRY82" s="21" t="s">
        <v>19</v>
      </c>
      <c r="BRZ82" s="21" t="s">
        <v>19</v>
      </c>
      <c r="BSA82" s="21" t="s">
        <v>19</v>
      </c>
      <c r="BSB82" s="21" t="s">
        <v>19</v>
      </c>
      <c r="BSC82" s="21" t="s">
        <v>19</v>
      </c>
      <c r="BSD82" s="21" t="s">
        <v>19</v>
      </c>
      <c r="BSE82" s="21" t="s">
        <v>19</v>
      </c>
      <c r="BSF82" s="21" t="s">
        <v>19</v>
      </c>
      <c r="BSG82" s="21" t="s">
        <v>19</v>
      </c>
      <c r="BSH82" s="21" t="s">
        <v>19</v>
      </c>
      <c r="BSI82" s="21" t="s">
        <v>19</v>
      </c>
      <c r="BSJ82" s="21" t="s">
        <v>19</v>
      </c>
      <c r="BSK82" s="21" t="s">
        <v>19</v>
      </c>
      <c r="BSL82" s="21" t="s">
        <v>19</v>
      </c>
      <c r="BSM82" s="21" t="s">
        <v>19</v>
      </c>
      <c r="BSN82" s="21" t="s">
        <v>19</v>
      </c>
      <c r="BSO82" s="21" t="s">
        <v>19</v>
      </c>
      <c r="BSP82" s="21" t="s">
        <v>19</v>
      </c>
      <c r="BSQ82" s="21" t="s">
        <v>19</v>
      </c>
      <c r="BSR82" s="21" t="s">
        <v>19</v>
      </c>
      <c r="BSS82" s="21" t="s">
        <v>19</v>
      </c>
      <c r="BST82" s="21" t="s">
        <v>19</v>
      </c>
      <c r="BSU82" s="21" t="s">
        <v>19</v>
      </c>
      <c r="BSV82" s="21" t="s">
        <v>19</v>
      </c>
      <c r="BSW82" s="21" t="s">
        <v>19</v>
      </c>
      <c r="BSX82" s="21" t="s">
        <v>19</v>
      </c>
      <c r="BSY82" s="21" t="s">
        <v>19</v>
      </c>
      <c r="BSZ82" s="21" t="s">
        <v>19</v>
      </c>
      <c r="BTA82" s="21" t="s">
        <v>19</v>
      </c>
      <c r="BTB82" s="21" t="s">
        <v>19</v>
      </c>
      <c r="BTC82" s="21" t="s">
        <v>19</v>
      </c>
      <c r="BTD82" s="21" t="s">
        <v>19</v>
      </c>
      <c r="BTE82" s="21" t="s">
        <v>19</v>
      </c>
      <c r="BTF82" s="21" t="s">
        <v>19</v>
      </c>
      <c r="BTG82" s="21" t="s">
        <v>19</v>
      </c>
      <c r="BTH82" s="21" t="s">
        <v>19</v>
      </c>
      <c r="BTI82" s="21" t="s">
        <v>19</v>
      </c>
      <c r="BTJ82" s="21" t="s">
        <v>19</v>
      </c>
      <c r="BTK82" s="21" t="s">
        <v>19</v>
      </c>
      <c r="BTL82" s="21" t="s">
        <v>19</v>
      </c>
      <c r="BTM82" s="21" t="s">
        <v>19</v>
      </c>
      <c r="BTN82" s="21" t="s">
        <v>19</v>
      </c>
      <c r="BTO82" s="21" t="s">
        <v>19</v>
      </c>
      <c r="BTP82" s="21" t="s">
        <v>19</v>
      </c>
      <c r="BTQ82" s="21" t="s">
        <v>19</v>
      </c>
      <c r="BTR82" s="21" t="s">
        <v>19</v>
      </c>
      <c r="BTS82" s="21" t="s">
        <v>19</v>
      </c>
      <c r="BTT82" s="21" t="s">
        <v>19</v>
      </c>
      <c r="BTU82" s="21" t="s">
        <v>19</v>
      </c>
      <c r="BTV82" s="21" t="s">
        <v>19</v>
      </c>
      <c r="BTW82" s="21" t="s">
        <v>19</v>
      </c>
      <c r="BTX82" s="21" t="s">
        <v>19</v>
      </c>
      <c r="BTY82" s="21" t="s">
        <v>19</v>
      </c>
      <c r="BTZ82" s="21" t="s">
        <v>19</v>
      </c>
      <c r="BUA82" s="21" t="s">
        <v>19</v>
      </c>
      <c r="BUB82" s="21" t="s">
        <v>19</v>
      </c>
      <c r="BUC82" s="21" t="s">
        <v>19</v>
      </c>
      <c r="BUD82" s="21" t="s">
        <v>19</v>
      </c>
      <c r="BUE82" s="21" t="s">
        <v>19</v>
      </c>
      <c r="BUF82" s="21" t="s">
        <v>19</v>
      </c>
      <c r="BUG82" s="21" t="s">
        <v>19</v>
      </c>
      <c r="BUH82" s="21" t="s">
        <v>19</v>
      </c>
      <c r="BUI82" s="21" t="s">
        <v>19</v>
      </c>
      <c r="BUJ82" s="21" t="s">
        <v>19</v>
      </c>
      <c r="BUK82" s="21" t="s">
        <v>19</v>
      </c>
      <c r="BUL82" s="21" t="s">
        <v>19</v>
      </c>
      <c r="BUM82" s="21" t="s">
        <v>19</v>
      </c>
      <c r="BUN82" s="21" t="s">
        <v>19</v>
      </c>
      <c r="BUO82" s="21" t="s">
        <v>19</v>
      </c>
      <c r="BUP82" s="21" t="s">
        <v>19</v>
      </c>
      <c r="BUQ82" s="21" t="s">
        <v>19</v>
      </c>
      <c r="BUR82" s="21" t="s">
        <v>19</v>
      </c>
      <c r="BUS82" s="21" t="s">
        <v>19</v>
      </c>
      <c r="BUT82" s="21" t="s">
        <v>19</v>
      </c>
      <c r="BUU82" s="21" t="s">
        <v>19</v>
      </c>
      <c r="BUV82" s="21" t="s">
        <v>19</v>
      </c>
      <c r="BUW82" s="21" t="s">
        <v>19</v>
      </c>
      <c r="BUX82" s="21" t="s">
        <v>19</v>
      </c>
      <c r="BUY82" s="21" t="s">
        <v>19</v>
      </c>
      <c r="BUZ82" s="21" t="s">
        <v>19</v>
      </c>
      <c r="BVA82" s="21" t="s">
        <v>19</v>
      </c>
      <c r="BVB82" s="21" t="s">
        <v>19</v>
      </c>
      <c r="BVC82" s="21" t="s">
        <v>19</v>
      </c>
      <c r="BVD82" s="21" t="s">
        <v>19</v>
      </c>
      <c r="BVE82" s="21" t="s">
        <v>19</v>
      </c>
      <c r="BVF82" s="21" t="s">
        <v>19</v>
      </c>
      <c r="BVG82" s="21" t="s">
        <v>19</v>
      </c>
      <c r="BVH82" s="21" t="s">
        <v>19</v>
      </c>
      <c r="BVI82" s="21" t="s">
        <v>19</v>
      </c>
      <c r="BVJ82" s="21" t="s">
        <v>19</v>
      </c>
      <c r="BVK82" s="21" t="s">
        <v>19</v>
      </c>
      <c r="BVL82" s="21" t="s">
        <v>19</v>
      </c>
      <c r="BVM82" s="21" t="s">
        <v>19</v>
      </c>
      <c r="BVN82" s="21" t="s">
        <v>19</v>
      </c>
      <c r="BVO82" s="21" t="s">
        <v>19</v>
      </c>
      <c r="BVP82" s="21" t="s">
        <v>19</v>
      </c>
      <c r="BVQ82" s="21" t="s">
        <v>19</v>
      </c>
      <c r="BVR82" s="21" t="s">
        <v>19</v>
      </c>
      <c r="BVS82" s="21" t="s">
        <v>19</v>
      </c>
      <c r="BVT82" s="21" t="s">
        <v>19</v>
      </c>
      <c r="BVU82" s="21" t="s">
        <v>19</v>
      </c>
      <c r="BVV82" s="21" t="s">
        <v>19</v>
      </c>
      <c r="BVW82" s="21" t="s">
        <v>19</v>
      </c>
      <c r="BVX82" s="21" t="s">
        <v>19</v>
      </c>
      <c r="BVY82" s="21" t="s">
        <v>19</v>
      </c>
      <c r="BVZ82" s="21" t="s">
        <v>19</v>
      </c>
      <c r="BWA82" s="21" t="s">
        <v>19</v>
      </c>
      <c r="BWB82" s="21" t="s">
        <v>19</v>
      </c>
      <c r="BWC82" s="21" t="s">
        <v>19</v>
      </c>
      <c r="BWD82" s="21" t="s">
        <v>19</v>
      </c>
      <c r="BWE82" s="21" t="s">
        <v>19</v>
      </c>
      <c r="BWF82" s="21" t="s">
        <v>19</v>
      </c>
      <c r="BWG82" s="21" t="s">
        <v>19</v>
      </c>
      <c r="BWH82" s="21" t="s">
        <v>19</v>
      </c>
      <c r="BWI82" s="21" t="s">
        <v>19</v>
      </c>
      <c r="BWJ82" s="21" t="s">
        <v>19</v>
      </c>
      <c r="BWK82" s="21" t="s">
        <v>19</v>
      </c>
      <c r="BWL82" s="21" t="s">
        <v>19</v>
      </c>
      <c r="BWM82" s="21" t="s">
        <v>19</v>
      </c>
      <c r="BWN82" s="21" t="s">
        <v>19</v>
      </c>
      <c r="BWO82" s="21" t="s">
        <v>19</v>
      </c>
      <c r="BWP82" s="21" t="s">
        <v>19</v>
      </c>
      <c r="BWQ82" s="21" t="s">
        <v>19</v>
      </c>
      <c r="BWR82" s="21" t="s">
        <v>19</v>
      </c>
      <c r="BWS82" s="21" t="s">
        <v>19</v>
      </c>
      <c r="BWT82" s="21" t="s">
        <v>19</v>
      </c>
      <c r="BWU82" s="21" t="s">
        <v>19</v>
      </c>
      <c r="BWV82" s="21" t="s">
        <v>19</v>
      </c>
      <c r="BWW82" s="21" t="s">
        <v>19</v>
      </c>
      <c r="BWX82" s="21" t="s">
        <v>19</v>
      </c>
      <c r="BWY82" s="21" t="s">
        <v>19</v>
      </c>
      <c r="BWZ82" s="21" t="s">
        <v>19</v>
      </c>
      <c r="BXA82" s="21" t="s">
        <v>19</v>
      </c>
      <c r="BXB82" s="21" t="s">
        <v>19</v>
      </c>
      <c r="BXC82" s="21" t="s">
        <v>19</v>
      </c>
      <c r="BXD82" s="21" t="s">
        <v>19</v>
      </c>
      <c r="BXE82" s="21" t="s">
        <v>19</v>
      </c>
      <c r="BXF82" s="21" t="s">
        <v>19</v>
      </c>
      <c r="BXG82" s="21" t="s">
        <v>19</v>
      </c>
      <c r="BXH82" s="21" t="s">
        <v>19</v>
      </c>
      <c r="BXI82" s="21" t="s">
        <v>19</v>
      </c>
      <c r="BXJ82" s="21" t="s">
        <v>19</v>
      </c>
      <c r="BXK82" s="21" t="s">
        <v>19</v>
      </c>
      <c r="BXL82" s="21" t="s">
        <v>19</v>
      </c>
      <c r="BXM82" s="21" t="s">
        <v>19</v>
      </c>
      <c r="BXN82" s="21" t="s">
        <v>19</v>
      </c>
      <c r="BXO82" s="21" t="s">
        <v>19</v>
      </c>
      <c r="BXP82" s="21" t="s">
        <v>19</v>
      </c>
      <c r="BXQ82" s="21" t="s">
        <v>19</v>
      </c>
      <c r="BXR82" s="21" t="s">
        <v>19</v>
      </c>
      <c r="BXS82" s="21" t="s">
        <v>19</v>
      </c>
      <c r="BXT82" s="21" t="s">
        <v>19</v>
      </c>
      <c r="BXU82" s="21" t="s">
        <v>19</v>
      </c>
      <c r="BXV82" s="21" t="s">
        <v>19</v>
      </c>
      <c r="BXW82" s="21" t="s">
        <v>19</v>
      </c>
      <c r="BXX82" s="21" t="s">
        <v>19</v>
      </c>
      <c r="BXY82" s="21" t="s">
        <v>19</v>
      </c>
      <c r="BXZ82" s="21" t="s">
        <v>19</v>
      </c>
      <c r="BYA82" s="21" t="s">
        <v>19</v>
      </c>
      <c r="BYB82" s="21" t="s">
        <v>19</v>
      </c>
      <c r="BYC82" s="21" t="s">
        <v>19</v>
      </c>
      <c r="BYD82" s="21" t="s">
        <v>19</v>
      </c>
      <c r="BYE82" s="21" t="s">
        <v>19</v>
      </c>
      <c r="BYF82" s="21" t="s">
        <v>19</v>
      </c>
      <c r="BYG82" s="21" t="s">
        <v>19</v>
      </c>
      <c r="BYH82" s="21" t="s">
        <v>19</v>
      </c>
      <c r="BYI82" s="21" t="s">
        <v>19</v>
      </c>
      <c r="BYJ82" s="21" t="s">
        <v>19</v>
      </c>
      <c r="BYK82" s="21" t="s">
        <v>19</v>
      </c>
      <c r="BYL82" s="21" t="s">
        <v>19</v>
      </c>
      <c r="BYM82" s="21" t="s">
        <v>19</v>
      </c>
      <c r="BYN82" s="21" t="s">
        <v>19</v>
      </c>
      <c r="BYO82" s="21" t="s">
        <v>19</v>
      </c>
      <c r="BYP82" s="21" t="s">
        <v>19</v>
      </c>
      <c r="BYQ82" s="21" t="s">
        <v>19</v>
      </c>
      <c r="BYR82" s="21" t="s">
        <v>19</v>
      </c>
      <c r="BYS82" s="21" t="s">
        <v>19</v>
      </c>
      <c r="BYT82" s="21" t="s">
        <v>19</v>
      </c>
      <c r="BYU82" s="21" t="s">
        <v>19</v>
      </c>
      <c r="BYV82" s="21" t="s">
        <v>19</v>
      </c>
      <c r="BYW82" s="21" t="s">
        <v>19</v>
      </c>
      <c r="BYX82" s="21" t="s">
        <v>19</v>
      </c>
      <c r="BYY82" s="21" t="s">
        <v>19</v>
      </c>
      <c r="BYZ82" s="21" t="s">
        <v>19</v>
      </c>
      <c r="BZA82" s="21" t="s">
        <v>19</v>
      </c>
      <c r="BZB82" s="21" t="s">
        <v>19</v>
      </c>
      <c r="BZC82" s="21" t="s">
        <v>19</v>
      </c>
      <c r="BZD82" s="21" t="s">
        <v>19</v>
      </c>
      <c r="BZE82" s="21" t="s">
        <v>19</v>
      </c>
      <c r="BZF82" s="21" t="s">
        <v>19</v>
      </c>
      <c r="BZG82" s="21" t="s">
        <v>19</v>
      </c>
      <c r="BZH82" s="21" t="s">
        <v>19</v>
      </c>
      <c r="BZI82" s="21" t="s">
        <v>19</v>
      </c>
      <c r="BZJ82" s="21" t="s">
        <v>19</v>
      </c>
      <c r="BZK82" s="21" t="s">
        <v>19</v>
      </c>
      <c r="BZL82" s="21" t="s">
        <v>19</v>
      </c>
      <c r="BZM82" s="21" t="s">
        <v>19</v>
      </c>
      <c r="BZN82" s="21" t="s">
        <v>19</v>
      </c>
      <c r="BZO82" s="21" t="s">
        <v>19</v>
      </c>
      <c r="BZP82" s="21" t="s">
        <v>19</v>
      </c>
      <c r="BZQ82" s="21" t="s">
        <v>19</v>
      </c>
      <c r="BZR82" s="21" t="s">
        <v>19</v>
      </c>
      <c r="BZS82" s="21" t="s">
        <v>19</v>
      </c>
      <c r="BZT82" s="21" t="s">
        <v>19</v>
      </c>
      <c r="BZU82" s="21" t="s">
        <v>19</v>
      </c>
      <c r="BZV82" s="21" t="s">
        <v>19</v>
      </c>
      <c r="BZW82" s="21" t="s">
        <v>19</v>
      </c>
      <c r="BZX82" s="21" t="s">
        <v>19</v>
      </c>
      <c r="BZY82" s="21" t="s">
        <v>19</v>
      </c>
      <c r="BZZ82" s="21" t="s">
        <v>19</v>
      </c>
      <c r="CAA82" s="21" t="s">
        <v>19</v>
      </c>
      <c r="CAB82" s="21" t="s">
        <v>19</v>
      </c>
      <c r="CAC82" s="21" t="s">
        <v>19</v>
      </c>
      <c r="CAD82" s="21" t="s">
        <v>19</v>
      </c>
      <c r="CAE82" s="21" t="s">
        <v>19</v>
      </c>
      <c r="CAF82" s="21" t="s">
        <v>19</v>
      </c>
      <c r="CAG82" s="21" t="s">
        <v>19</v>
      </c>
      <c r="CAH82" s="21" t="s">
        <v>19</v>
      </c>
      <c r="CAI82" s="21" t="s">
        <v>19</v>
      </c>
      <c r="CAJ82" s="21" t="s">
        <v>19</v>
      </c>
      <c r="CAK82" s="21" t="s">
        <v>19</v>
      </c>
      <c r="CAL82" s="21" t="s">
        <v>19</v>
      </c>
      <c r="CAM82" s="21" t="s">
        <v>19</v>
      </c>
      <c r="CAN82" s="21" t="s">
        <v>19</v>
      </c>
      <c r="CAO82" s="21" t="s">
        <v>19</v>
      </c>
      <c r="CAP82" s="21" t="s">
        <v>19</v>
      </c>
      <c r="CAQ82" s="21" t="s">
        <v>19</v>
      </c>
      <c r="CAR82" s="21" t="s">
        <v>19</v>
      </c>
      <c r="CAS82" s="21" t="s">
        <v>19</v>
      </c>
      <c r="CAT82" s="21" t="s">
        <v>19</v>
      </c>
      <c r="CAU82" s="21" t="s">
        <v>19</v>
      </c>
      <c r="CAV82" s="21" t="s">
        <v>19</v>
      </c>
      <c r="CAW82" s="21" t="s">
        <v>19</v>
      </c>
      <c r="CAX82" s="21" t="s">
        <v>19</v>
      </c>
      <c r="CAY82" s="21" t="s">
        <v>19</v>
      </c>
      <c r="CAZ82" s="21" t="s">
        <v>19</v>
      </c>
      <c r="CBA82" s="21" t="s">
        <v>19</v>
      </c>
      <c r="CBB82" s="21" t="s">
        <v>19</v>
      </c>
      <c r="CBC82" s="21" t="s">
        <v>19</v>
      </c>
      <c r="CBD82" s="21" t="s">
        <v>19</v>
      </c>
      <c r="CBE82" s="21" t="s">
        <v>19</v>
      </c>
      <c r="CBF82" s="21" t="s">
        <v>19</v>
      </c>
      <c r="CBG82" s="21" t="s">
        <v>19</v>
      </c>
      <c r="CBH82" s="21" t="s">
        <v>19</v>
      </c>
      <c r="CBI82" s="21" t="s">
        <v>19</v>
      </c>
      <c r="CBJ82" s="21" t="s">
        <v>19</v>
      </c>
      <c r="CBK82" s="21" t="s">
        <v>19</v>
      </c>
      <c r="CBL82" s="21" t="s">
        <v>19</v>
      </c>
      <c r="CBM82" s="21" t="s">
        <v>19</v>
      </c>
      <c r="CBN82" s="21" t="s">
        <v>19</v>
      </c>
      <c r="CBO82" s="21" t="s">
        <v>19</v>
      </c>
      <c r="CBP82" s="21" t="s">
        <v>19</v>
      </c>
      <c r="CBQ82" s="21" t="s">
        <v>19</v>
      </c>
      <c r="CBR82" s="21" t="s">
        <v>19</v>
      </c>
      <c r="CBS82" s="21" t="s">
        <v>19</v>
      </c>
      <c r="CBT82" s="21" t="s">
        <v>19</v>
      </c>
      <c r="CBU82" s="21" t="s">
        <v>19</v>
      </c>
      <c r="CBV82" s="21" t="s">
        <v>19</v>
      </c>
      <c r="CBW82" s="21" t="s">
        <v>19</v>
      </c>
      <c r="CBX82" s="21" t="s">
        <v>19</v>
      </c>
      <c r="CBY82" s="21" t="s">
        <v>19</v>
      </c>
      <c r="CBZ82" s="21" t="s">
        <v>19</v>
      </c>
      <c r="CCA82" s="21" t="s">
        <v>19</v>
      </c>
      <c r="CCB82" s="21" t="s">
        <v>19</v>
      </c>
      <c r="CCC82" s="21" t="s">
        <v>19</v>
      </c>
      <c r="CCD82" s="21" t="s">
        <v>19</v>
      </c>
      <c r="CCE82" s="21" t="s">
        <v>19</v>
      </c>
      <c r="CCF82" s="21" t="s">
        <v>19</v>
      </c>
      <c r="CCG82" s="21" t="s">
        <v>19</v>
      </c>
      <c r="CCH82" s="21" t="s">
        <v>19</v>
      </c>
      <c r="CCI82" s="21" t="s">
        <v>19</v>
      </c>
      <c r="CCJ82" s="21" t="s">
        <v>19</v>
      </c>
      <c r="CCK82" s="21" t="s">
        <v>19</v>
      </c>
      <c r="CCL82" s="21" t="s">
        <v>19</v>
      </c>
      <c r="CCM82" s="21" t="s">
        <v>19</v>
      </c>
      <c r="CCN82" s="21" t="s">
        <v>19</v>
      </c>
      <c r="CCO82" s="21" t="s">
        <v>19</v>
      </c>
      <c r="CCP82" s="21" t="s">
        <v>19</v>
      </c>
      <c r="CCQ82" s="21" t="s">
        <v>19</v>
      </c>
      <c r="CCR82" s="21" t="s">
        <v>19</v>
      </c>
      <c r="CCS82" s="21" t="s">
        <v>19</v>
      </c>
      <c r="CCT82" s="21" t="s">
        <v>19</v>
      </c>
      <c r="CCU82" s="21" t="s">
        <v>19</v>
      </c>
      <c r="CCV82" s="21" t="s">
        <v>19</v>
      </c>
      <c r="CCW82" s="21" t="s">
        <v>19</v>
      </c>
      <c r="CCX82" s="21" t="s">
        <v>19</v>
      </c>
      <c r="CCY82" s="21" t="s">
        <v>19</v>
      </c>
      <c r="CCZ82" s="21" t="s">
        <v>19</v>
      </c>
      <c r="CDA82" s="21" t="s">
        <v>19</v>
      </c>
      <c r="CDB82" s="21" t="s">
        <v>19</v>
      </c>
      <c r="CDC82" s="21" t="s">
        <v>19</v>
      </c>
      <c r="CDD82" s="21" t="s">
        <v>19</v>
      </c>
      <c r="CDE82" s="21" t="s">
        <v>19</v>
      </c>
      <c r="CDF82" s="21" t="s">
        <v>19</v>
      </c>
      <c r="CDG82" s="21" t="s">
        <v>19</v>
      </c>
      <c r="CDH82" s="21" t="s">
        <v>19</v>
      </c>
      <c r="CDI82" s="21" t="s">
        <v>19</v>
      </c>
      <c r="CDJ82" s="21" t="s">
        <v>19</v>
      </c>
      <c r="CDK82" s="21" t="s">
        <v>19</v>
      </c>
      <c r="CDL82" s="21" t="s">
        <v>19</v>
      </c>
      <c r="CDM82" s="21" t="s">
        <v>19</v>
      </c>
      <c r="CDN82" s="21" t="s">
        <v>19</v>
      </c>
      <c r="CDO82" s="21" t="s">
        <v>19</v>
      </c>
      <c r="CDP82" s="21" t="s">
        <v>19</v>
      </c>
      <c r="CDQ82" s="21" t="s">
        <v>19</v>
      </c>
      <c r="CDR82" s="21" t="s">
        <v>19</v>
      </c>
      <c r="CDS82" s="21" t="s">
        <v>19</v>
      </c>
      <c r="CDT82" s="21" t="s">
        <v>19</v>
      </c>
      <c r="CDU82" s="21" t="s">
        <v>19</v>
      </c>
      <c r="CDV82" s="21" t="s">
        <v>19</v>
      </c>
      <c r="CDW82" s="21" t="s">
        <v>19</v>
      </c>
      <c r="CDX82" s="21" t="s">
        <v>19</v>
      </c>
      <c r="CDY82" s="21" t="s">
        <v>19</v>
      </c>
      <c r="CDZ82" s="21" t="s">
        <v>19</v>
      </c>
      <c r="CEA82" s="21" t="s">
        <v>19</v>
      </c>
      <c r="CEB82" s="21" t="s">
        <v>19</v>
      </c>
      <c r="CEC82" s="21" t="s">
        <v>19</v>
      </c>
      <c r="CED82" s="21" t="s">
        <v>19</v>
      </c>
      <c r="CEE82" s="21" t="s">
        <v>19</v>
      </c>
      <c r="CEF82" s="21" t="s">
        <v>19</v>
      </c>
      <c r="CEG82" s="21" t="s">
        <v>19</v>
      </c>
      <c r="CEH82" s="21" t="s">
        <v>19</v>
      </c>
      <c r="CEI82" s="21" t="s">
        <v>19</v>
      </c>
      <c r="CEJ82" s="21" t="s">
        <v>19</v>
      </c>
      <c r="CEK82" s="21" t="s">
        <v>19</v>
      </c>
      <c r="CEL82" s="21" t="s">
        <v>19</v>
      </c>
      <c r="CEM82" s="21" t="s">
        <v>19</v>
      </c>
      <c r="CEN82" s="21" t="s">
        <v>19</v>
      </c>
      <c r="CEO82" s="21" t="s">
        <v>19</v>
      </c>
      <c r="CEP82" s="21" t="s">
        <v>19</v>
      </c>
      <c r="CEQ82" s="21" t="s">
        <v>19</v>
      </c>
      <c r="CER82" s="21" t="s">
        <v>19</v>
      </c>
      <c r="CES82" s="21" t="s">
        <v>19</v>
      </c>
      <c r="CET82" s="21" t="s">
        <v>19</v>
      </c>
      <c r="CEU82" s="21" t="s">
        <v>19</v>
      </c>
      <c r="CEV82" s="21" t="s">
        <v>19</v>
      </c>
      <c r="CEW82" s="21" t="s">
        <v>19</v>
      </c>
      <c r="CEX82" s="21" t="s">
        <v>19</v>
      </c>
      <c r="CEY82" s="21" t="s">
        <v>19</v>
      </c>
      <c r="CEZ82" s="21" t="s">
        <v>19</v>
      </c>
      <c r="CFA82" s="21" t="s">
        <v>19</v>
      </c>
      <c r="CFB82" s="21" t="s">
        <v>19</v>
      </c>
      <c r="CFC82" s="21" t="s">
        <v>19</v>
      </c>
      <c r="CFD82" s="21" t="s">
        <v>19</v>
      </c>
      <c r="CFE82" s="21" t="s">
        <v>19</v>
      </c>
      <c r="CFF82" s="21" t="s">
        <v>19</v>
      </c>
      <c r="CFG82" s="21" t="s">
        <v>19</v>
      </c>
      <c r="CFH82" s="21" t="s">
        <v>19</v>
      </c>
      <c r="CFI82" s="21" t="s">
        <v>19</v>
      </c>
      <c r="CFJ82" s="21" t="s">
        <v>19</v>
      </c>
      <c r="CFK82" s="21" t="s">
        <v>19</v>
      </c>
      <c r="CFL82" s="21" t="s">
        <v>19</v>
      </c>
      <c r="CFM82" s="21" t="s">
        <v>19</v>
      </c>
      <c r="CFN82" s="21" t="s">
        <v>19</v>
      </c>
      <c r="CFO82" s="21" t="s">
        <v>19</v>
      </c>
      <c r="CFP82" s="21" t="s">
        <v>19</v>
      </c>
      <c r="CFQ82" s="21" t="s">
        <v>19</v>
      </c>
      <c r="CFR82" s="21" t="s">
        <v>19</v>
      </c>
      <c r="CFS82" s="21" t="s">
        <v>19</v>
      </c>
      <c r="CFT82" s="21" t="s">
        <v>19</v>
      </c>
      <c r="CFU82" s="21" t="s">
        <v>19</v>
      </c>
      <c r="CFV82" s="21" t="s">
        <v>19</v>
      </c>
      <c r="CFW82" s="21" t="s">
        <v>19</v>
      </c>
      <c r="CFX82" s="21" t="s">
        <v>19</v>
      </c>
      <c r="CFY82" s="21" t="s">
        <v>19</v>
      </c>
      <c r="CFZ82" s="21" t="s">
        <v>19</v>
      </c>
      <c r="CGA82" s="21" t="s">
        <v>19</v>
      </c>
      <c r="CGB82" s="21" t="s">
        <v>19</v>
      </c>
      <c r="CGC82" s="21" t="s">
        <v>19</v>
      </c>
      <c r="CGD82" s="21" t="s">
        <v>19</v>
      </c>
      <c r="CGE82" s="21" t="s">
        <v>19</v>
      </c>
      <c r="CGF82" s="21" t="s">
        <v>19</v>
      </c>
      <c r="CGG82" s="21" t="s">
        <v>19</v>
      </c>
      <c r="CGH82" s="21" t="s">
        <v>19</v>
      </c>
      <c r="CGI82" s="21" t="s">
        <v>19</v>
      </c>
      <c r="CGJ82" s="21" t="s">
        <v>19</v>
      </c>
      <c r="CGK82" s="21" t="s">
        <v>19</v>
      </c>
      <c r="CGL82" s="21" t="s">
        <v>19</v>
      </c>
      <c r="CGM82" s="21" t="s">
        <v>19</v>
      </c>
      <c r="CGN82" s="21" t="s">
        <v>19</v>
      </c>
      <c r="CGO82" s="21" t="s">
        <v>19</v>
      </c>
      <c r="CGP82" s="21" t="s">
        <v>19</v>
      </c>
      <c r="CGQ82" s="21" t="s">
        <v>19</v>
      </c>
      <c r="CGR82" s="21" t="s">
        <v>19</v>
      </c>
      <c r="CGS82" s="21" t="s">
        <v>19</v>
      </c>
      <c r="CGT82" s="21" t="s">
        <v>19</v>
      </c>
      <c r="CGU82" s="21" t="s">
        <v>19</v>
      </c>
      <c r="CGV82" s="21" t="s">
        <v>19</v>
      </c>
      <c r="CGW82" s="21" t="s">
        <v>19</v>
      </c>
      <c r="CGX82" s="21" t="s">
        <v>19</v>
      </c>
      <c r="CGY82" s="21" t="s">
        <v>19</v>
      </c>
      <c r="CGZ82" s="21" t="s">
        <v>19</v>
      </c>
      <c r="CHA82" s="21" t="s">
        <v>19</v>
      </c>
      <c r="CHB82" s="21" t="s">
        <v>19</v>
      </c>
      <c r="CHC82" s="21" t="s">
        <v>19</v>
      </c>
      <c r="CHD82" s="21" t="s">
        <v>19</v>
      </c>
      <c r="CHE82" s="21" t="s">
        <v>19</v>
      </c>
      <c r="CHF82" s="21" t="s">
        <v>19</v>
      </c>
      <c r="CHG82" s="21" t="s">
        <v>19</v>
      </c>
      <c r="CHH82" s="21" t="s">
        <v>19</v>
      </c>
      <c r="CHI82" s="21" t="s">
        <v>19</v>
      </c>
      <c r="CHJ82" s="21" t="s">
        <v>19</v>
      </c>
      <c r="CHK82" s="21" t="s">
        <v>19</v>
      </c>
      <c r="CHL82" s="21" t="s">
        <v>19</v>
      </c>
      <c r="CHM82" s="21" t="s">
        <v>19</v>
      </c>
      <c r="CHN82" s="21" t="s">
        <v>19</v>
      </c>
      <c r="CHO82" s="21" t="s">
        <v>19</v>
      </c>
      <c r="CHP82" s="21" t="s">
        <v>19</v>
      </c>
      <c r="CHQ82" s="21" t="s">
        <v>19</v>
      </c>
      <c r="CHR82" s="21" t="s">
        <v>19</v>
      </c>
      <c r="CHS82" s="21" t="s">
        <v>19</v>
      </c>
      <c r="CHT82" s="21" t="s">
        <v>19</v>
      </c>
      <c r="CHU82" s="21" t="s">
        <v>19</v>
      </c>
      <c r="CHV82" s="21" t="s">
        <v>19</v>
      </c>
      <c r="CHW82" s="21" t="s">
        <v>19</v>
      </c>
      <c r="CHX82" s="21" t="s">
        <v>19</v>
      </c>
      <c r="CHY82" s="21" t="s">
        <v>19</v>
      </c>
      <c r="CHZ82" s="21" t="s">
        <v>19</v>
      </c>
      <c r="CIA82" s="21" t="s">
        <v>19</v>
      </c>
      <c r="CIB82" s="21" t="s">
        <v>19</v>
      </c>
      <c r="CIC82" s="21" t="s">
        <v>19</v>
      </c>
      <c r="CID82" s="21" t="s">
        <v>19</v>
      </c>
      <c r="CIE82" s="21" t="s">
        <v>19</v>
      </c>
      <c r="CIF82" s="21" t="s">
        <v>19</v>
      </c>
      <c r="CIG82" s="21" t="s">
        <v>19</v>
      </c>
      <c r="CIH82" s="21" t="s">
        <v>19</v>
      </c>
      <c r="CII82" s="21" t="s">
        <v>19</v>
      </c>
      <c r="CIJ82" s="21" t="s">
        <v>19</v>
      </c>
      <c r="CIK82" s="21" t="s">
        <v>19</v>
      </c>
      <c r="CIL82" s="21" t="s">
        <v>19</v>
      </c>
      <c r="CIM82" s="21" t="s">
        <v>19</v>
      </c>
      <c r="CIN82" s="21" t="s">
        <v>19</v>
      </c>
      <c r="CIO82" s="21" t="s">
        <v>19</v>
      </c>
      <c r="CIP82" s="21" t="s">
        <v>19</v>
      </c>
      <c r="CIQ82" s="21" t="s">
        <v>19</v>
      </c>
      <c r="CIR82" s="21" t="s">
        <v>19</v>
      </c>
      <c r="CIS82" s="21" t="s">
        <v>19</v>
      </c>
      <c r="CIT82" s="21" t="s">
        <v>19</v>
      </c>
      <c r="CIU82" s="21" t="s">
        <v>19</v>
      </c>
      <c r="CIV82" s="21" t="s">
        <v>19</v>
      </c>
      <c r="CIW82" s="21" t="s">
        <v>19</v>
      </c>
      <c r="CIX82" s="21" t="s">
        <v>19</v>
      </c>
      <c r="CIY82" s="21" t="s">
        <v>19</v>
      </c>
      <c r="CIZ82" s="21" t="s">
        <v>19</v>
      </c>
      <c r="CJA82" s="21" t="s">
        <v>19</v>
      </c>
      <c r="CJB82" s="21" t="s">
        <v>19</v>
      </c>
      <c r="CJC82" s="21" t="s">
        <v>19</v>
      </c>
      <c r="CJD82" s="21" t="s">
        <v>19</v>
      </c>
      <c r="CJE82" s="21" t="s">
        <v>19</v>
      </c>
      <c r="CJF82" s="21" t="s">
        <v>19</v>
      </c>
      <c r="CJG82" s="21" t="s">
        <v>19</v>
      </c>
      <c r="CJH82" s="21" t="s">
        <v>19</v>
      </c>
      <c r="CJI82" s="21" t="s">
        <v>19</v>
      </c>
      <c r="CJJ82" s="21" t="s">
        <v>19</v>
      </c>
      <c r="CJK82" s="21" t="s">
        <v>19</v>
      </c>
      <c r="CJL82" s="21" t="s">
        <v>19</v>
      </c>
      <c r="CJM82" s="21" t="s">
        <v>19</v>
      </c>
      <c r="CJN82" s="21" t="s">
        <v>19</v>
      </c>
      <c r="CJO82" s="21" t="s">
        <v>19</v>
      </c>
      <c r="CJP82" s="21" t="s">
        <v>19</v>
      </c>
      <c r="CJQ82" s="21" t="s">
        <v>19</v>
      </c>
      <c r="CJR82" s="21" t="s">
        <v>19</v>
      </c>
      <c r="CJS82" s="21" t="s">
        <v>19</v>
      </c>
      <c r="CJT82" s="21" t="s">
        <v>19</v>
      </c>
      <c r="CJU82" s="21" t="s">
        <v>19</v>
      </c>
      <c r="CJV82" s="21" t="s">
        <v>19</v>
      </c>
      <c r="CJW82" s="21" t="s">
        <v>19</v>
      </c>
      <c r="CJX82" s="21" t="s">
        <v>19</v>
      </c>
      <c r="CJY82" s="21" t="s">
        <v>19</v>
      </c>
      <c r="CJZ82" s="21" t="s">
        <v>19</v>
      </c>
      <c r="CKA82" s="21" t="s">
        <v>19</v>
      </c>
      <c r="CKB82" s="21" t="s">
        <v>19</v>
      </c>
      <c r="CKC82" s="21" t="s">
        <v>19</v>
      </c>
      <c r="CKD82" s="21" t="s">
        <v>19</v>
      </c>
      <c r="CKE82" s="21" t="s">
        <v>19</v>
      </c>
      <c r="CKF82" s="21" t="s">
        <v>19</v>
      </c>
      <c r="CKG82" s="21" t="s">
        <v>19</v>
      </c>
      <c r="CKH82" s="21" t="s">
        <v>19</v>
      </c>
      <c r="CKI82" s="21" t="s">
        <v>19</v>
      </c>
      <c r="CKJ82" s="21" t="s">
        <v>19</v>
      </c>
      <c r="CKK82" s="21" t="s">
        <v>19</v>
      </c>
      <c r="CKL82" s="21" t="s">
        <v>19</v>
      </c>
      <c r="CKM82" s="21" t="s">
        <v>19</v>
      </c>
      <c r="CKN82" s="21" t="s">
        <v>19</v>
      </c>
      <c r="CKO82" s="21" t="s">
        <v>19</v>
      </c>
      <c r="CKP82" s="21" t="s">
        <v>19</v>
      </c>
      <c r="CKQ82" s="21" t="s">
        <v>19</v>
      </c>
      <c r="CKR82" s="21" t="s">
        <v>19</v>
      </c>
      <c r="CKS82" s="21" t="s">
        <v>19</v>
      </c>
      <c r="CKT82" s="21" t="s">
        <v>19</v>
      </c>
      <c r="CKU82" s="21" t="s">
        <v>19</v>
      </c>
      <c r="CKV82" s="21" t="s">
        <v>19</v>
      </c>
      <c r="CKW82" s="21" t="s">
        <v>19</v>
      </c>
      <c r="CKX82" s="21" t="s">
        <v>19</v>
      </c>
      <c r="CKY82" s="21" t="s">
        <v>19</v>
      </c>
      <c r="CKZ82" s="21" t="s">
        <v>19</v>
      </c>
      <c r="CLA82" s="21" t="s">
        <v>19</v>
      </c>
      <c r="CLB82" s="21" t="s">
        <v>19</v>
      </c>
      <c r="CLC82" s="21" t="s">
        <v>19</v>
      </c>
      <c r="CLD82" s="21" t="s">
        <v>19</v>
      </c>
      <c r="CLE82" s="21" t="s">
        <v>19</v>
      </c>
      <c r="CLF82" s="21" t="s">
        <v>19</v>
      </c>
      <c r="CLG82" s="21" t="s">
        <v>19</v>
      </c>
      <c r="CLH82" s="21" t="s">
        <v>19</v>
      </c>
      <c r="CLI82" s="21" t="s">
        <v>19</v>
      </c>
      <c r="CLJ82" s="21" t="s">
        <v>19</v>
      </c>
      <c r="CLK82" s="21" t="s">
        <v>19</v>
      </c>
      <c r="CLL82" s="21" t="s">
        <v>19</v>
      </c>
      <c r="CLM82" s="21" t="s">
        <v>19</v>
      </c>
      <c r="CLN82" s="21" t="s">
        <v>19</v>
      </c>
      <c r="CLO82" s="21" t="s">
        <v>19</v>
      </c>
      <c r="CLP82" s="21" t="s">
        <v>19</v>
      </c>
      <c r="CLQ82" s="21" t="s">
        <v>19</v>
      </c>
      <c r="CLR82" s="21" t="s">
        <v>19</v>
      </c>
      <c r="CLS82" s="21" t="s">
        <v>19</v>
      </c>
      <c r="CLT82" s="21" t="s">
        <v>19</v>
      </c>
      <c r="CLU82" s="21" t="s">
        <v>19</v>
      </c>
      <c r="CLV82" s="21" t="s">
        <v>19</v>
      </c>
      <c r="CLW82" s="21" t="s">
        <v>19</v>
      </c>
      <c r="CLX82" s="21" t="s">
        <v>19</v>
      </c>
      <c r="CLY82" s="21" t="s">
        <v>19</v>
      </c>
      <c r="CLZ82" s="21" t="s">
        <v>19</v>
      </c>
      <c r="CMA82" s="21" t="s">
        <v>19</v>
      </c>
      <c r="CMB82" s="21" t="s">
        <v>19</v>
      </c>
      <c r="CMC82" s="21" t="s">
        <v>19</v>
      </c>
      <c r="CMD82" s="21" t="s">
        <v>19</v>
      </c>
      <c r="CME82" s="21" t="s">
        <v>19</v>
      </c>
      <c r="CMF82" s="21" t="s">
        <v>19</v>
      </c>
      <c r="CMG82" s="21" t="s">
        <v>19</v>
      </c>
      <c r="CMH82" s="21" t="s">
        <v>19</v>
      </c>
      <c r="CMI82" s="21" t="s">
        <v>19</v>
      </c>
      <c r="CMJ82" s="21" t="s">
        <v>19</v>
      </c>
      <c r="CMK82" s="21" t="s">
        <v>19</v>
      </c>
      <c r="CML82" s="21" t="s">
        <v>19</v>
      </c>
      <c r="CMM82" s="21" t="s">
        <v>19</v>
      </c>
      <c r="CMN82" s="21" t="s">
        <v>19</v>
      </c>
      <c r="CMO82" s="21" t="s">
        <v>19</v>
      </c>
      <c r="CMP82" s="21" t="s">
        <v>19</v>
      </c>
      <c r="CMQ82" s="21" t="s">
        <v>19</v>
      </c>
      <c r="CMR82" s="21" t="s">
        <v>19</v>
      </c>
      <c r="CMS82" s="21" t="s">
        <v>19</v>
      </c>
      <c r="CMT82" s="21" t="s">
        <v>19</v>
      </c>
      <c r="CMU82" s="21" t="s">
        <v>19</v>
      </c>
      <c r="CMV82" s="21" t="s">
        <v>19</v>
      </c>
      <c r="CMW82" s="21" t="s">
        <v>19</v>
      </c>
      <c r="CMX82" s="21" t="s">
        <v>19</v>
      </c>
      <c r="CMY82" s="21" t="s">
        <v>19</v>
      </c>
      <c r="CMZ82" s="21" t="s">
        <v>19</v>
      </c>
      <c r="CNA82" s="21" t="s">
        <v>19</v>
      </c>
      <c r="CNB82" s="21" t="s">
        <v>19</v>
      </c>
      <c r="CNC82" s="21" t="s">
        <v>19</v>
      </c>
      <c r="CND82" s="21" t="s">
        <v>19</v>
      </c>
      <c r="CNE82" s="21" t="s">
        <v>19</v>
      </c>
      <c r="CNF82" s="21" t="s">
        <v>19</v>
      </c>
      <c r="CNG82" s="21" t="s">
        <v>19</v>
      </c>
      <c r="CNH82" s="21" t="s">
        <v>19</v>
      </c>
      <c r="CNI82" s="21" t="s">
        <v>19</v>
      </c>
      <c r="CNJ82" s="21" t="s">
        <v>19</v>
      </c>
      <c r="CNK82" s="21" t="s">
        <v>19</v>
      </c>
      <c r="CNL82" s="21" t="s">
        <v>19</v>
      </c>
      <c r="CNM82" s="21" t="s">
        <v>19</v>
      </c>
      <c r="CNN82" s="21" t="s">
        <v>19</v>
      </c>
      <c r="CNO82" s="21" t="s">
        <v>19</v>
      </c>
      <c r="CNP82" s="21" t="s">
        <v>19</v>
      </c>
      <c r="CNQ82" s="21" t="s">
        <v>19</v>
      </c>
      <c r="CNR82" s="21" t="s">
        <v>19</v>
      </c>
      <c r="CNS82" s="21" t="s">
        <v>19</v>
      </c>
      <c r="CNT82" s="21" t="s">
        <v>19</v>
      </c>
      <c r="CNU82" s="21" t="s">
        <v>19</v>
      </c>
      <c r="CNV82" s="21" t="s">
        <v>19</v>
      </c>
      <c r="CNW82" s="21" t="s">
        <v>19</v>
      </c>
      <c r="CNX82" s="21" t="s">
        <v>19</v>
      </c>
      <c r="CNY82" s="21" t="s">
        <v>19</v>
      </c>
      <c r="CNZ82" s="21" t="s">
        <v>19</v>
      </c>
      <c r="COA82" s="21" t="s">
        <v>19</v>
      </c>
      <c r="COB82" s="21" t="s">
        <v>19</v>
      </c>
      <c r="COC82" s="21" t="s">
        <v>19</v>
      </c>
      <c r="COD82" s="21" t="s">
        <v>19</v>
      </c>
      <c r="COE82" s="21" t="s">
        <v>19</v>
      </c>
      <c r="COF82" s="21" t="s">
        <v>19</v>
      </c>
      <c r="COG82" s="21" t="s">
        <v>19</v>
      </c>
      <c r="COH82" s="21" t="s">
        <v>19</v>
      </c>
      <c r="COI82" s="21" t="s">
        <v>19</v>
      </c>
      <c r="COJ82" s="21" t="s">
        <v>19</v>
      </c>
      <c r="COK82" s="21" t="s">
        <v>19</v>
      </c>
      <c r="COL82" s="21" t="s">
        <v>19</v>
      </c>
      <c r="COM82" s="21" t="s">
        <v>19</v>
      </c>
      <c r="CON82" s="21" t="s">
        <v>19</v>
      </c>
      <c r="COO82" s="21" t="s">
        <v>19</v>
      </c>
      <c r="COP82" s="21" t="s">
        <v>19</v>
      </c>
      <c r="COQ82" s="21" t="s">
        <v>19</v>
      </c>
      <c r="COR82" s="21" t="s">
        <v>19</v>
      </c>
      <c r="COS82" s="21" t="s">
        <v>19</v>
      </c>
      <c r="COT82" s="21" t="s">
        <v>19</v>
      </c>
      <c r="COU82" s="21" t="s">
        <v>19</v>
      </c>
      <c r="COV82" s="21" t="s">
        <v>19</v>
      </c>
      <c r="COW82" s="21" t="s">
        <v>19</v>
      </c>
      <c r="COX82" s="21" t="s">
        <v>19</v>
      </c>
      <c r="COY82" s="21" t="s">
        <v>19</v>
      </c>
      <c r="COZ82" s="21" t="s">
        <v>19</v>
      </c>
      <c r="CPA82" s="21" t="s">
        <v>19</v>
      </c>
      <c r="CPB82" s="21" t="s">
        <v>19</v>
      </c>
      <c r="CPC82" s="21" t="s">
        <v>19</v>
      </c>
      <c r="CPD82" s="21" t="s">
        <v>19</v>
      </c>
      <c r="CPE82" s="21" t="s">
        <v>19</v>
      </c>
      <c r="CPF82" s="21" t="s">
        <v>19</v>
      </c>
      <c r="CPG82" s="21" t="s">
        <v>19</v>
      </c>
      <c r="CPH82" s="21" t="s">
        <v>19</v>
      </c>
      <c r="CPI82" s="21" t="s">
        <v>19</v>
      </c>
      <c r="CPJ82" s="21" t="s">
        <v>19</v>
      </c>
      <c r="CPK82" s="21" t="s">
        <v>19</v>
      </c>
      <c r="CPL82" s="21" t="s">
        <v>19</v>
      </c>
      <c r="CPM82" s="21" t="s">
        <v>19</v>
      </c>
      <c r="CPN82" s="21" t="s">
        <v>19</v>
      </c>
      <c r="CPO82" s="21" t="s">
        <v>19</v>
      </c>
      <c r="CPP82" s="21" t="s">
        <v>19</v>
      </c>
      <c r="CPQ82" s="21" t="s">
        <v>19</v>
      </c>
      <c r="CPR82" s="21" t="s">
        <v>19</v>
      </c>
      <c r="CPS82" s="21" t="s">
        <v>19</v>
      </c>
      <c r="CPT82" s="21" t="s">
        <v>19</v>
      </c>
      <c r="CPU82" s="21" t="s">
        <v>19</v>
      </c>
      <c r="CPV82" s="21" t="s">
        <v>19</v>
      </c>
      <c r="CPW82" s="21" t="s">
        <v>19</v>
      </c>
      <c r="CPX82" s="21" t="s">
        <v>19</v>
      </c>
      <c r="CPY82" s="21" t="s">
        <v>19</v>
      </c>
      <c r="CPZ82" s="21" t="s">
        <v>19</v>
      </c>
      <c r="CQA82" s="21" t="s">
        <v>19</v>
      </c>
      <c r="CQB82" s="21" t="s">
        <v>19</v>
      </c>
      <c r="CQC82" s="21" t="s">
        <v>19</v>
      </c>
      <c r="CQD82" s="21" t="s">
        <v>19</v>
      </c>
      <c r="CQE82" s="21" t="s">
        <v>19</v>
      </c>
      <c r="CQF82" s="21" t="s">
        <v>19</v>
      </c>
      <c r="CQG82" s="21" t="s">
        <v>19</v>
      </c>
      <c r="CQH82" s="21" t="s">
        <v>19</v>
      </c>
      <c r="CQI82" s="21" t="s">
        <v>19</v>
      </c>
      <c r="CQJ82" s="21" t="s">
        <v>19</v>
      </c>
      <c r="CQK82" s="21" t="s">
        <v>19</v>
      </c>
      <c r="CQL82" s="21" t="s">
        <v>19</v>
      </c>
      <c r="CQM82" s="21" t="s">
        <v>19</v>
      </c>
      <c r="CQN82" s="21" t="s">
        <v>19</v>
      </c>
      <c r="CQO82" s="21" t="s">
        <v>19</v>
      </c>
      <c r="CQP82" s="21" t="s">
        <v>19</v>
      </c>
      <c r="CQQ82" s="21" t="s">
        <v>19</v>
      </c>
      <c r="CQR82" s="21" t="s">
        <v>19</v>
      </c>
      <c r="CQS82" s="21" t="s">
        <v>19</v>
      </c>
      <c r="CQT82" s="21" t="s">
        <v>19</v>
      </c>
      <c r="CQU82" s="21" t="s">
        <v>19</v>
      </c>
      <c r="CQV82" s="21" t="s">
        <v>19</v>
      </c>
      <c r="CQW82" s="21" t="s">
        <v>19</v>
      </c>
      <c r="CQX82" s="21" t="s">
        <v>19</v>
      </c>
      <c r="CQY82" s="21" t="s">
        <v>19</v>
      </c>
      <c r="CQZ82" s="21" t="s">
        <v>19</v>
      </c>
      <c r="CRA82" s="21" t="s">
        <v>19</v>
      </c>
      <c r="CRB82" s="21" t="s">
        <v>19</v>
      </c>
      <c r="CRC82" s="21" t="s">
        <v>19</v>
      </c>
      <c r="CRD82" s="21" t="s">
        <v>19</v>
      </c>
      <c r="CRE82" s="21" t="s">
        <v>19</v>
      </c>
      <c r="CRF82" s="21" t="s">
        <v>19</v>
      </c>
      <c r="CRG82" s="21" t="s">
        <v>19</v>
      </c>
      <c r="CRH82" s="21" t="s">
        <v>19</v>
      </c>
      <c r="CRI82" s="21" t="s">
        <v>19</v>
      </c>
      <c r="CRJ82" s="21" t="s">
        <v>19</v>
      </c>
      <c r="CRK82" s="21" t="s">
        <v>19</v>
      </c>
      <c r="CRL82" s="21" t="s">
        <v>19</v>
      </c>
      <c r="CRM82" s="21" t="s">
        <v>19</v>
      </c>
      <c r="CRN82" s="21" t="s">
        <v>19</v>
      </c>
      <c r="CRO82" s="21" t="s">
        <v>19</v>
      </c>
      <c r="CRP82" s="21" t="s">
        <v>19</v>
      </c>
      <c r="CRQ82" s="21" t="s">
        <v>19</v>
      </c>
      <c r="CRR82" s="21" t="s">
        <v>19</v>
      </c>
      <c r="CRS82" s="21" t="s">
        <v>19</v>
      </c>
      <c r="CRT82" s="21" t="s">
        <v>19</v>
      </c>
      <c r="CRU82" s="21" t="s">
        <v>19</v>
      </c>
      <c r="CRV82" s="21" t="s">
        <v>19</v>
      </c>
      <c r="CRW82" s="21" t="s">
        <v>19</v>
      </c>
      <c r="CRX82" s="21" t="s">
        <v>19</v>
      </c>
      <c r="CRY82" s="21" t="s">
        <v>19</v>
      </c>
      <c r="CRZ82" s="21" t="s">
        <v>19</v>
      </c>
      <c r="CSA82" s="21" t="s">
        <v>19</v>
      </c>
      <c r="CSB82" s="21" t="s">
        <v>19</v>
      </c>
      <c r="CSC82" s="21" t="s">
        <v>19</v>
      </c>
      <c r="CSD82" s="21" t="s">
        <v>19</v>
      </c>
      <c r="CSE82" s="21" t="s">
        <v>19</v>
      </c>
      <c r="CSF82" s="21" t="s">
        <v>19</v>
      </c>
      <c r="CSG82" s="21" t="s">
        <v>19</v>
      </c>
      <c r="CSH82" s="21" t="s">
        <v>19</v>
      </c>
      <c r="CSI82" s="21" t="s">
        <v>19</v>
      </c>
      <c r="CSJ82" s="21" t="s">
        <v>19</v>
      </c>
      <c r="CSK82" s="21" t="s">
        <v>19</v>
      </c>
      <c r="CSL82" s="21" t="s">
        <v>19</v>
      </c>
      <c r="CSM82" s="21" t="s">
        <v>19</v>
      </c>
      <c r="CSN82" s="21" t="s">
        <v>19</v>
      </c>
      <c r="CSO82" s="21" t="s">
        <v>19</v>
      </c>
      <c r="CSP82" s="21" t="s">
        <v>19</v>
      </c>
      <c r="CSQ82" s="21" t="s">
        <v>19</v>
      </c>
      <c r="CSR82" s="21" t="s">
        <v>19</v>
      </c>
      <c r="CSS82" s="21" t="s">
        <v>19</v>
      </c>
      <c r="CST82" s="21" t="s">
        <v>19</v>
      </c>
      <c r="CSU82" s="21" t="s">
        <v>19</v>
      </c>
      <c r="CSV82" s="21" t="s">
        <v>19</v>
      </c>
      <c r="CSW82" s="21" t="s">
        <v>19</v>
      </c>
      <c r="CSX82" s="21" t="s">
        <v>19</v>
      </c>
      <c r="CSY82" s="21" t="s">
        <v>19</v>
      </c>
      <c r="CSZ82" s="21" t="s">
        <v>19</v>
      </c>
      <c r="CTA82" s="21" t="s">
        <v>19</v>
      </c>
      <c r="CTB82" s="21" t="s">
        <v>19</v>
      </c>
      <c r="CTC82" s="21" t="s">
        <v>19</v>
      </c>
      <c r="CTD82" s="21" t="s">
        <v>19</v>
      </c>
      <c r="CTE82" s="21" t="s">
        <v>19</v>
      </c>
      <c r="CTF82" s="21" t="s">
        <v>19</v>
      </c>
      <c r="CTG82" s="21" t="s">
        <v>19</v>
      </c>
      <c r="CTH82" s="21" t="s">
        <v>19</v>
      </c>
      <c r="CTI82" s="21" t="s">
        <v>19</v>
      </c>
      <c r="CTJ82" s="21" t="s">
        <v>19</v>
      </c>
      <c r="CTK82" s="21" t="s">
        <v>19</v>
      </c>
      <c r="CTL82" s="21" t="s">
        <v>19</v>
      </c>
      <c r="CTM82" s="21" t="s">
        <v>19</v>
      </c>
      <c r="CTN82" s="21" t="s">
        <v>19</v>
      </c>
      <c r="CTO82" s="21" t="s">
        <v>19</v>
      </c>
      <c r="CTP82" s="21" t="s">
        <v>19</v>
      </c>
      <c r="CTQ82" s="21" t="s">
        <v>19</v>
      </c>
      <c r="CTR82" s="21" t="s">
        <v>19</v>
      </c>
      <c r="CTS82" s="21" t="s">
        <v>19</v>
      </c>
      <c r="CTT82" s="21" t="s">
        <v>19</v>
      </c>
      <c r="CTU82" s="21" t="s">
        <v>19</v>
      </c>
      <c r="CTV82" s="21" t="s">
        <v>19</v>
      </c>
      <c r="CTW82" s="21" t="s">
        <v>19</v>
      </c>
      <c r="CTX82" s="21" t="s">
        <v>19</v>
      </c>
      <c r="CTY82" s="21" t="s">
        <v>19</v>
      </c>
      <c r="CTZ82" s="21" t="s">
        <v>19</v>
      </c>
      <c r="CUA82" s="21" t="s">
        <v>19</v>
      </c>
      <c r="CUB82" s="21" t="s">
        <v>19</v>
      </c>
      <c r="CUC82" s="21" t="s">
        <v>19</v>
      </c>
      <c r="CUD82" s="21" t="s">
        <v>19</v>
      </c>
      <c r="CUE82" s="21" t="s">
        <v>19</v>
      </c>
      <c r="CUF82" s="21" t="s">
        <v>19</v>
      </c>
      <c r="CUG82" s="21" t="s">
        <v>19</v>
      </c>
      <c r="CUH82" s="21" t="s">
        <v>19</v>
      </c>
      <c r="CUI82" s="21" t="s">
        <v>19</v>
      </c>
      <c r="CUJ82" s="21" t="s">
        <v>19</v>
      </c>
      <c r="CUK82" s="21" t="s">
        <v>19</v>
      </c>
      <c r="CUL82" s="21" t="s">
        <v>19</v>
      </c>
      <c r="CUM82" s="21" t="s">
        <v>19</v>
      </c>
      <c r="CUN82" s="21" t="s">
        <v>19</v>
      </c>
      <c r="CUO82" s="21" t="s">
        <v>19</v>
      </c>
      <c r="CUP82" s="21" t="s">
        <v>19</v>
      </c>
      <c r="CUQ82" s="21" t="s">
        <v>19</v>
      </c>
      <c r="CUR82" s="21" t="s">
        <v>19</v>
      </c>
      <c r="CUS82" s="21" t="s">
        <v>19</v>
      </c>
      <c r="CUT82" s="21" t="s">
        <v>19</v>
      </c>
      <c r="CUU82" s="21" t="s">
        <v>19</v>
      </c>
      <c r="CUV82" s="21" t="s">
        <v>19</v>
      </c>
      <c r="CUW82" s="21" t="s">
        <v>19</v>
      </c>
      <c r="CUX82" s="21" t="s">
        <v>19</v>
      </c>
      <c r="CUY82" s="21" t="s">
        <v>19</v>
      </c>
      <c r="CUZ82" s="21" t="s">
        <v>19</v>
      </c>
      <c r="CVA82" s="21" t="s">
        <v>19</v>
      </c>
      <c r="CVB82" s="21" t="s">
        <v>19</v>
      </c>
      <c r="CVC82" s="21" t="s">
        <v>19</v>
      </c>
      <c r="CVD82" s="21" t="s">
        <v>19</v>
      </c>
      <c r="CVE82" s="21" t="s">
        <v>19</v>
      </c>
      <c r="CVF82" s="21" t="s">
        <v>19</v>
      </c>
      <c r="CVG82" s="21" t="s">
        <v>19</v>
      </c>
      <c r="CVH82" s="21" t="s">
        <v>19</v>
      </c>
      <c r="CVI82" s="21" t="s">
        <v>19</v>
      </c>
      <c r="CVJ82" s="21" t="s">
        <v>19</v>
      </c>
      <c r="CVK82" s="21" t="s">
        <v>19</v>
      </c>
      <c r="CVL82" s="21" t="s">
        <v>19</v>
      </c>
      <c r="CVM82" s="21" t="s">
        <v>19</v>
      </c>
      <c r="CVN82" s="21" t="s">
        <v>19</v>
      </c>
      <c r="CVO82" s="21" t="s">
        <v>19</v>
      </c>
      <c r="CVP82" s="21" t="s">
        <v>19</v>
      </c>
      <c r="CVQ82" s="21" t="s">
        <v>19</v>
      </c>
      <c r="CVR82" s="21" t="s">
        <v>19</v>
      </c>
      <c r="CVS82" s="21" t="s">
        <v>19</v>
      </c>
      <c r="CVT82" s="21" t="s">
        <v>19</v>
      </c>
      <c r="CVU82" s="21" t="s">
        <v>19</v>
      </c>
      <c r="CVV82" s="21" t="s">
        <v>19</v>
      </c>
      <c r="CVW82" s="21" t="s">
        <v>19</v>
      </c>
      <c r="CVX82" s="21" t="s">
        <v>19</v>
      </c>
      <c r="CVY82" s="21" t="s">
        <v>19</v>
      </c>
      <c r="CVZ82" s="21" t="s">
        <v>19</v>
      </c>
      <c r="CWA82" s="21" t="s">
        <v>19</v>
      </c>
      <c r="CWB82" s="21" t="s">
        <v>19</v>
      </c>
      <c r="CWC82" s="21" t="s">
        <v>19</v>
      </c>
      <c r="CWD82" s="21" t="s">
        <v>19</v>
      </c>
      <c r="CWE82" s="21" t="s">
        <v>19</v>
      </c>
      <c r="CWF82" s="21" t="s">
        <v>19</v>
      </c>
      <c r="CWG82" s="21" t="s">
        <v>19</v>
      </c>
      <c r="CWH82" s="21" t="s">
        <v>19</v>
      </c>
      <c r="CWI82" s="21" t="s">
        <v>19</v>
      </c>
      <c r="CWJ82" s="21" t="s">
        <v>19</v>
      </c>
      <c r="CWK82" s="21" t="s">
        <v>19</v>
      </c>
      <c r="CWL82" s="21" t="s">
        <v>19</v>
      </c>
      <c r="CWM82" s="21" t="s">
        <v>19</v>
      </c>
      <c r="CWN82" s="21" t="s">
        <v>19</v>
      </c>
      <c r="CWO82" s="21" t="s">
        <v>19</v>
      </c>
      <c r="CWP82" s="21" t="s">
        <v>19</v>
      </c>
      <c r="CWQ82" s="21" t="s">
        <v>19</v>
      </c>
      <c r="CWR82" s="21" t="s">
        <v>19</v>
      </c>
      <c r="CWS82" s="21" t="s">
        <v>19</v>
      </c>
      <c r="CWT82" s="21" t="s">
        <v>19</v>
      </c>
      <c r="CWU82" s="21" t="s">
        <v>19</v>
      </c>
      <c r="CWV82" s="21" t="s">
        <v>19</v>
      </c>
      <c r="CWW82" s="21" t="s">
        <v>19</v>
      </c>
      <c r="CWX82" s="21" t="s">
        <v>19</v>
      </c>
      <c r="CWY82" s="21" t="s">
        <v>19</v>
      </c>
      <c r="CWZ82" s="21" t="s">
        <v>19</v>
      </c>
      <c r="CXA82" s="21" t="s">
        <v>19</v>
      </c>
      <c r="CXB82" s="21" t="s">
        <v>19</v>
      </c>
      <c r="CXC82" s="21" t="s">
        <v>19</v>
      </c>
      <c r="CXD82" s="21" t="s">
        <v>19</v>
      </c>
      <c r="CXE82" s="21" t="s">
        <v>19</v>
      </c>
      <c r="CXF82" s="21" t="s">
        <v>19</v>
      </c>
      <c r="CXG82" s="21" t="s">
        <v>19</v>
      </c>
      <c r="CXH82" s="21" t="s">
        <v>19</v>
      </c>
      <c r="CXI82" s="21" t="s">
        <v>19</v>
      </c>
      <c r="CXJ82" s="21" t="s">
        <v>19</v>
      </c>
      <c r="CXK82" s="21" t="s">
        <v>19</v>
      </c>
      <c r="CXL82" s="21" t="s">
        <v>19</v>
      </c>
      <c r="CXM82" s="21" t="s">
        <v>19</v>
      </c>
      <c r="CXN82" s="21" t="s">
        <v>19</v>
      </c>
      <c r="CXO82" s="21" t="s">
        <v>19</v>
      </c>
      <c r="CXP82" s="21" t="s">
        <v>19</v>
      </c>
      <c r="CXQ82" s="21" t="s">
        <v>19</v>
      </c>
      <c r="CXR82" s="21" t="s">
        <v>19</v>
      </c>
      <c r="CXS82" s="21" t="s">
        <v>19</v>
      </c>
      <c r="CXT82" s="21" t="s">
        <v>19</v>
      </c>
      <c r="CXU82" s="21" t="s">
        <v>19</v>
      </c>
      <c r="CXV82" s="21" t="s">
        <v>19</v>
      </c>
      <c r="CXW82" s="21" t="s">
        <v>19</v>
      </c>
      <c r="CXX82" s="21" t="s">
        <v>19</v>
      </c>
      <c r="CXY82" s="21" t="s">
        <v>19</v>
      </c>
      <c r="CXZ82" s="21" t="s">
        <v>19</v>
      </c>
      <c r="CYA82" s="21" t="s">
        <v>19</v>
      </c>
      <c r="CYB82" s="21" t="s">
        <v>19</v>
      </c>
      <c r="CYC82" s="21" t="s">
        <v>19</v>
      </c>
      <c r="CYD82" s="21" t="s">
        <v>19</v>
      </c>
      <c r="CYE82" s="21" t="s">
        <v>19</v>
      </c>
      <c r="CYF82" s="21" t="s">
        <v>19</v>
      </c>
      <c r="CYG82" s="21" t="s">
        <v>19</v>
      </c>
      <c r="CYH82" s="21" t="s">
        <v>19</v>
      </c>
      <c r="CYI82" s="21" t="s">
        <v>19</v>
      </c>
      <c r="CYJ82" s="21" t="s">
        <v>19</v>
      </c>
      <c r="CYK82" s="21" t="s">
        <v>19</v>
      </c>
      <c r="CYL82" s="21" t="s">
        <v>19</v>
      </c>
      <c r="CYM82" s="21" t="s">
        <v>19</v>
      </c>
      <c r="CYN82" s="21" t="s">
        <v>19</v>
      </c>
      <c r="CYO82" s="21" t="s">
        <v>19</v>
      </c>
      <c r="CYP82" s="21" t="s">
        <v>19</v>
      </c>
      <c r="CYQ82" s="21" t="s">
        <v>19</v>
      </c>
      <c r="CYR82" s="21" t="s">
        <v>19</v>
      </c>
      <c r="CYS82" s="21" t="s">
        <v>19</v>
      </c>
      <c r="CYT82" s="21" t="s">
        <v>19</v>
      </c>
      <c r="CYU82" s="21" t="s">
        <v>19</v>
      </c>
      <c r="CYV82" s="21" t="s">
        <v>19</v>
      </c>
      <c r="CYW82" s="21" t="s">
        <v>19</v>
      </c>
      <c r="CYX82" s="21" t="s">
        <v>19</v>
      </c>
      <c r="CYY82" s="21" t="s">
        <v>19</v>
      </c>
      <c r="CYZ82" s="21" t="s">
        <v>19</v>
      </c>
      <c r="CZA82" s="21" t="s">
        <v>19</v>
      </c>
      <c r="CZB82" s="21" t="s">
        <v>19</v>
      </c>
      <c r="CZC82" s="21" t="s">
        <v>19</v>
      </c>
      <c r="CZD82" s="21" t="s">
        <v>19</v>
      </c>
      <c r="CZE82" s="21" t="s">
        <v>19</v>
      </c>
      <c r="CZF82" s="21" t="s">
        <v>19</v>
      </c>
      <c r="CZG82" s="21" t="s">
        <v>19</v>
      </c>
      <c r="CZH82" s="21" t="s">
        <v>19</v>
      </c>
      <c r="CZI82" s="21" t="s">
        <v>19</v>
      </c>
      <c r="CZJ82" s="21" t="s">
        <v>19</v>
      </c>
      <c r="CZK82" s="21" t="s">
        <v>19</v>
      </c>
      <c r="CZL82" s="21" t="s">
        <v>19</v>
      </c>
      <c r="CZM82" s="21" t="s">
        <v>19</v>
      </c>
      <c r="CZN82" s="21" t="s">
        <v>19</v>
      </c>
      <c r="CZO82" s="21" t="s">
        <v>19</v>
      </c>
      <c r="CZP82" s="21" t="s">
        <v>19</v>
      </c>
      <c r="CZQ82" s="21" t="s">
        <v>19</v>
      </c>
      <c r="CZR82" s="21" t="s">
        <v>19</v>
      </c>
      <c r="CZS82" s="21" t="s">
        <v>19</v>
      </c>
      <c r="CZT82" s="21" t="s">
        <v>19</v>
      </c>
      <c r="CZU82" s="21" t="s">
        <v>19</v>
      </c>
      <c r="CZV82" s="21" t="s">
        <v>19</v>
      </c>
      <c r="CZW82" s="21" t="s">
        <v>19</v>
      </c>
      <c r="CZX82" s="21" t="s">
        <v>19</v>
      </c>
      <c r="CZY82" s="21" t="s">
        <v>19</v>
      </c>
      <c r="CZZ82" s="21" t="s">
        <v>19</v>
      </c>
      <c r="DAA82" s="21" t="s">
        <v>19</v>
      </c>
      <c r="DAB82" s="21" t="s">
        <v>19</v>
      </c>
      <c r="DAC82" s="21" t="s">
        <v>19</v>
      </c>
      <c r="DAD82" s="21" t="s">
        <v>19</v>
      </c>
      <c r="DAE82" s="21" t="s">
        <v>19</v>
      </c>
      <c r="DAF82" s="21" t="s">
        <v>19</v>
      </c>
      <c r="DAG82" s="21" t="s">
        <v>19</v>
      </c>
      <c r="DAH82" s="21" t="s">
        <v>19</v>
      </c>
      <c r="DAI82" s="21" t="s">
        <v>19</v>
      </c>
      <c r="DAJ82" s="21" t="s">
        <v>19</v>
      </c>
      <c r="DAK82" s="21" t="s">
        <v>19</v>
      </c>
      <c r="DAL82" s="21" t="s">
        <v>19</v>
      </c>
      <c r="DAM82" s="21" t="s">
        <v>19</v>
      </c>
      <c r="DAN82" s="21" t="s">
        <v>19</v>
      </c>
      <c r="DAO82" s="21" t="s">
        <v>19</v>
      </c>
      <c r="DAP82" s="21" t="s">
        <v>19</v>
      </c>
      <c r="DAQ82" s="21" t="s">
        <v>19</v>
      </c>
      <c r="DAR82" s="21" t="s">
        <v>19</v>
      </c>
      <c r="DAS82" s="21" t="s">
        <v>19</v>
      </c>
      <c r="DAT82" s="21" t="s">
        <v>19</v>
      </c>
      <c r="DAU82" s="21" t="s">
        <v>19</v>
      </c>
      <c r="DAV82" s="21" t="s">
        <v>19</v>
      </c>
      <c r="DAW82" s="21" t="s">
        <v>19</v>
      </c>
      <c r="DAX82" s="21" t="s">
        <v>19</v>
      </c>
      <c r="DAY82" s="21" t="s">
        <v>19</v>
      </c>
      <c r="DAZ82" s="21" t="s">
        <v>19</v>
      </c>
      <c r="DBA82" s="21" t="s">
        <v>19</v>
      </c>
      <c r="DBB82" s="21" t="s">
        <v>19</v>
      </c>
      <c r="DBC82" s="21" t="s">
        <v>19</v>
      </c>
      <c r="DBD82" s="21" t="s">
        <v>19</v>
      </c>
      <c r="DBE82" s="21" t="s">
        <v>19</v>
      </c>
      <c r="DBF82" s="21" t="s">
        <v>19</v>
      </c>
      <c r="DBG82" s="21" t="s">
        <v>19</v>
      </c>
      <c r="DBH82" s="21" t="s">
        <v>19</v>
      </c>
      <c r="DBI82" s="21" t="s">
        <v>19</v>
      </c>
      <c r="DBJ82" s="21" t="s">
        <v>19</v>
      </c>
      <c r="DBK82" s="21" t="s">
        <v>19</v>
      </c>
      <c r="DBL82" s="21" t="s">
        <v>19</v>
      </c>
      <c r="DBM82" s="21" t="s">
        <v>19</v>
      </c>
      <c r="DBN82" s="21" t="s">
        <v>19</v>
      </c>
      <c r="DBO82" s="21" t="s">
        <v>19</v>
      </c>
      <c r="DBP82" s="21" t="s">
        <v>19</v>
      </c>
      <c r="DBQ82" s="21" t="s">
        <v>19</v>
      </c>
      <c r="DBR82" s="21" t="s">
        <v>19</v>
      </c>
      <c r="DBS82" s="21" t="s">
        <v>19</v>
      </c>
      <c r="DBT82" s="21" t="s">
        <v>19</v>
      </c>
      <c r="DBU82" s="21" t="s">
        <v>19</v>
      </c>
      <c r="DBV82" s="21" t="s">
        <v>19</v>
      </c>
      <c r="DBW82" s="21" t="s">
        <v>19</v>
      </c>
      <c r="DBX82" s="21" t="s">
        <v>19</v>
      </c>
      <c r="DBY82" s="21" t="s">
        <v>19</v>
      </c>
      <c r="DBZ82" s="21" t="s">
        <v>19</v>
      </c>
      <c r="DCA82" s="21" t="s">
        <v>19</v>
      </c>
      <c r="DCB82" s="21" t="s">
        <v>19</v>
      </c>
      <c r="DCC82" s="21" t="s">
        <v>19</v>
      </c>
      <c r="DCD82" s="21" t="s">
        <v>19</v>
      </c>
      <c r="DCE82" s="21" t="s">
        <v>19</v>
      </c>
      <c r="DCF82" s="21" t="s">
        <v>19</v>
      </c>
      <c r="DCG82" s="21" t="s">
        <v>19</v>
      </c>
      <c r="DCH82" s="21" t="s">
        <v>19</v>
      </c>
      <c r="DCI82" s="21" t="s">
        <v>19</v>
      </c>
      <c r="DCJ82" s="21" t="s">
        <v>19</v>
      </c>
      <c r="DCK82" s="21" t="s">
        <v>19</v>
      </c>
      <c r="DCL82" s="21" t="s">
        <v>19</v>
      </c>
      <c r="DCM82" s="21" t="s">
        <v>19</v>
      </c>
      <c r="DCN82" s="21" t="s">
        <v>19</v>
      </c>
      <c r="DCO82" s="21" t="s">
        <v>19</v>
      </c>
      <c r="DCP82" s="21" t="s">
        <v>19</v>
      </c>
      <c r="DCQ82" s="21" t="s">
        <v>19</v>
      </c>
      <c r="DCR82" s="21" t="s">
        <v>19</v>
      </c>
      <c r="DCS82" s="21" t="s">
        <v>19</v>
      </c>
      <c r="DCT82" s="21" t="s">
        <v>19</v>
      </c>
      <c r="DCU82" s="21" t="s">
        <v>19</v>
      </c>
      <c r="DCV82" s="21" t="s">
        <v>19</v>
      </c>
      <c r="DCW82" s="21" t="s">
        <v>19</v>
      </c>
      <c r="DCX82" s="21" t="s">
        <v>19</v>
      </c>
      <c r="DCY82" s="21" t="s">
        <v>19</v>
      </c>
      <c r="DCZ82" s="21" t="s">
        <v>19</v>
      </c>
      <c r="DDA82" s="21" t="s">
        <v>19</v>
      </c>
      <c r="DDB82" s="21" t="s">
        <v>19</v>
      </c>
      <c r="DDC82" s="21" t="s">
        <v>19</v>
      </c>
      <c r="DDD82" s="21" t="s">
        <v>19</v>
      </c>
      <c r="DDE82" s="21" t="s">
        <v>19</v>
      </c>
      <c r="DDF82" s="21" t="s">
        <v>19</v>
      </c>
      <c r="DDG82" s="21" t="s">
        <v>19</v>
      </c>
      <c r="DDH82" s="21" t="s">
        <v>19</v>
      </c>
      <c r="DDI82" s="21" t="s">
        <v>19</v>
      </c>
      <c r="DDJ82" s="21" t="s">
        <v>19</v>
      </c>
      <c r="DDK82" s="21" t="s">
        <v>19</v>
      </c>
      <c r="DDL82" s="21" t="s">
        <v>19</v>
      </c>
      <c r="DDM82" s="21" t="s">
        <v>19</v>
      </c>
      <c r="DDN82" s="21" t="s">
        <v>19</v>
      </c>
      <c r="DDO82" s="21" t="s">
        <v>19</v>
      </c>
      <c r="DDP82" s="21" t="s">
        <v>19</v>
      </c>
      <c r="DDQ82" s="21" t="s">
        <v>19</v>
      </c>
      <c r="DDR82" s="21" t="s">
        <v>19</v>
      </c>
      <c r="DDS82" s="21" t="s">
        <v>19</v>
      </c>
      <c r="DDT82" s="21" t="s">
        <v>19</v>
      </c>
      <c r="DDU82" s="21" t="s">
        <v>19</v>
      </c>
      <c r="DDV82" s="21" t="s">
        <v>19</v>
      </c>
      <c r="DDW82" s="21" t="s">
        <v>19</v>
      </c>
      <c r="DDX82" s="21" t="s">
        <v>19</v>
      </c>
      <c r="DDY82" s="21" t="s">
        <v>19</v>
      </c>
      <c r="DDZ82" s="21" t="s">
        <v>19</v>
      </c>
      <c r="DEA82" s="21" t="s">
        <v>19</v>
      </c>
      <c r="DEB82" s="21" t="s">
        <v>19</v>
      </c>
      <c r="DEC82" s="21" t="s">
        <v>19</v>
      </c>
      <c r="DED82" s="21" t="s">
        <v>19</v>
      </c>
      <c r="DEE82" s="21" t="s">
        <v>19</v>
      </c>
      <c r="DEF82" s="21" t="s">
        <v>19</v>
      </c>
      <c r="DEG82" s="21" t="s">
        <v>19</v>
      </c>
      <c r="DEH82" s="21" t="s">
        <v>19</v>
      </c>
      <c r="DEI82" s="21" t="s">
        <v>19</v>
      </c>
      <c r="DEJ82" s="21" t="s">
        <v>19</v>
      </c>
      <c r="DEK82" s="21" t="s">
        <v>19</v>
      </c>
      <c r="DEL82" s="21" t="s">
        <v>19</v>
      </c>
      <c r="DEM82" s="21" t="s">
        <v>19</v>
      </c>
      <c r="DEN82" s="21" t="s">
        <v>19</v>
      </c>
      <c r="DEO82" s="21" t="s">
        <v>19</v>
      </c>
      <c r="DEP82" s="21" t="s">
        <v>19</v>
      </c>
      <c r="DEQ82" s="21" t="s">
        <v>19</v>
      </c>
      <c r="DER82" s="21" t="s">
        <v>19</v>
      </c>
      <c r="DES82" s="21" t="s">
        <v>19</v>
      </c>
      <c r="DET82" s="21" t="s">
        <v>19</v>
      </c>
      <c r="DEU82" s="21" t="s">
        <v>19</v>
      </c>
      <c r="DEV82" s="21" t="s">
        <v>19</v>
      </c>
      <c r="DEW82" s="21" t="s">
        <v>19</v>
      </c>
      <c r="DEX82" s="21" t="s">
        <v>19</v>
      </c>
      <c r="DEY82" s="21" t="s">
        <v>19</v>
      </c>
      <c r="DEZ82" s="21" t="s">
        <v>19</v>
      </c>
      <c r="DFA82" s="21" t="s">
        <v>19</v>
      </c>
      <c r="DFB82" s="21" t="s">
        <v>19</v>
      </c>
      <c r="DFC82" s="21" t="s">
        <v>19</v>
      </c>
      <c r="DFD82" s="21" t="s">
        <v>19</v>
      </c>
      <c r="DFE82" s="21" t="s">
        <v>19</v>
      </c>
      <c r="DFF82" s="21" t="s">
        <v>19</v>
      </c>
      <c r="DFG82" s="21" t="s">
        <v>19</v>
      </c>
      <c r="DFH82" s="21" t="s">
        <v>19</v>
      </c>
      <c r="DFI82" s="21" t="s">
        <v>19</v>
      </c>
      <c r="DFJ82" s="21" t="s">
        <v>19</v>
      </c>
      <c r="DFK82" s="21" t="s">
        <v>19</v>
      </c>
      <c r="DFL82" s="21" t="s">
        <v>19</v>
      </c>
      <c r="DFM82" s="21" t="s">
        <v>19</v>
      </c>
      <c r="DFN82" s="21" t="s">
        <v>19</v>
      </c>
      <c r="DFO82" s="21" t="s">
        <v>19</v>
      </c>
      <c r="DFP82" s="21" t="s">
        <v>19</v>
      </c>
      <c r="DFQ82" s="21" t="s">
        <v>19</v>
      </c>
      <c r="DFR82" s="21" t="s">
        <v>19</v>
      </c>
      <c r="DFS82" s="21" t="s">
        <v>19</v>
      </c>
      <c r="DFT82" s="21" t="s">
        <v>19</v>
      </c>
      <c r="DFU82" s="21" t="s">
        <v>19</v>
      </c>
      <c r="DFV82" s="21" t="s">
        <v>19</v>
      </c>
      <c r="DFW82" s="21" t="s">
        <v>19</v>
      </c>
      <c r="DFX82" s="21" t="s">
        <v>19</v>
      </c>
      <c r="DFY82" s="21" t="s">
        <v>19</v>
      </c>
      <c r="DFZ82" s="21" t="s">
        <v>19</v>
      </c>
      <c r="DGA82" s="21" t="s">
        <v>19</v>
      </c>
      <c r="DGB82" s="21" t="s">
        <v>19</v>
      </c>
      <c r="DGC82" s="21" t="s">
        <v>19</v>
      </c>
      <c r="DGD82" s="21" t="s">
        <v>19</v>
      </c>
      <c r="DGE82" s="21" t="s">
        <v>19</v>
      </c>
      <c r="DGF82" s="21" t="s">
        <v>19</v>
      </c>
      <c r="DGG82" s="21" t="s">
        <v>19</v>
      </c>
      <c r="DGH82" s="21" t="s">
        <v>19</v>
      </c>
      <c r="DGI82" s="21" t="s">
        <v>19</v>
      </c>
      <c r="DGJ82" s="21" t="s">
        <v>19</v>
      </c>
      <c r="DGK82" s="21" t="s">
        <v>19</v>
      </c>
      <c r="DGL82" s="21" t="s">
        <v>19</v>
      </c>
      <c r="DGM82" s="21" t="s">
        <v>19</v>
      </c>
      <c r="DGN82" s="21" t="s">
        <v>19</v>
      </c>
      <c r="DGO82" s="21" t="s">
        <v>19</v>
      </c>
      <c r="DGP82" s="21" t="s">
        <v>19</v>
      </c>
      <c r="DGQ82" s="21" t="s">
        <v>19</v>
      </c>
      <c r="DGR82" s="21" t="s">
        <v>19</v>
      </c>
      <c r="DGS82" s="21" t="s">
        <v>19</v>
      </c>
      <c r="DGT82" s="21" t="s">
        <v>19</v>
      </c>
      <c r="DGU82" s="21" t="s">
        <v>19</v>
      </c>
      <c r="DGV82" s="21" t="s">
        <v>19</v>
      </c>
      <c r="DGW82" s="21" t="s">
        <v>19</v>
      </c>
      <c r="DGX82" s="21" t="s">
        <v>19</v>
      </c>
      <c r="DGY82" s="21" t="s">
        <v>19</v>
      </c>
      <c r="DGZ82" s="21" t="s">
        <v>19</v>
      </c>
      <c r="DHA82" s="21" t="s">
        <v>19</v>
      </c>
      <c r="DHB82" s="21" t="s">
        <v>19</v>
      </c>
      <c r="DHC82" s="21" t="s">
        <v>19</v>
      </c>
      <c r="DHD82" s="21" t="s">
        <v>19</v>
      </c>
      <c r="DHE82" s="21" t="s">
        <v>19</v>
      </c>
      <c r="DHF82" s="21" t="s">
        <v>19</v>
      </c>
      <c r="DHG82" s="21" t="s">
        <v>19</v>
      </c>
      <c r="DHH82" s="21" t="s">
        <v>19</v>
      </c>
      <c r="DHI82" s="21" t="s">
        <v>19</v>
      </c>
      <c r="DHJ82" s="21" t="s">
        <v>19</v>
      </c>
      <c r="DHK82" s="21" t="s">
        <v>19</v>
      </c>
      <c r="DHL82" s="21" t="s">
        <v>19</v>
      </c>
      <c r="DHM82" s="21" t="s">
        <v>19</v>
      </c>
      <c r="DHN82" s="21" t="s">
        <v>19</v>
      </c>
      <c r="DHO82" s="21" t="s">
        <v>19</v>
      </c>
      <c r="DHP82" s="21" t="s">
        <v>19</v>
      </c>
      <c r="DHQ82" s="21" t="s">
        <v>19</v>
      </c>
      <c r="DHR82" s="21" t="s">
        <v>19</v>
      </c>
      <c r="DHS82" s="21" t="s">
        <v>19</v>
      </c>
      <c r="DHT82" s="21" t="s">
        <v>19</v>
      </c>
      <c r="DHU82" s="21" t="s">
        <v>19</v>
      </c>
      <c r="DHV82" s="21" t="s">
        <v>19</v>
      </c>
      <c r="DHW82" s="21" t="s">
        <v>19</v>
      </c>
      <c r="DHX82" s="21" t="s">
        <v>19</v>
      </c>
      <c r="DHY82" s="21" t="s">
        <v>19</v>
      </c>
      <c r="DHZ82" s="21" t="s">
        <v>19</v>
      </c>
      <c r="DIA82" s="21" t="s">
        <v>19</v>
      </c>
      <c r="DIB82" s="21" t="s">
        <v>19</v>
      </c>
      <c r="DIC82" s="21" t="s">
        <v>19</v>
      </c>
      <c r="DID82" s="21" t="s">
        <v>19</v>
      </c>
      <c r="DIE82" s="21" t="s">
        <v>19</v>
      </c>
      <c r="DIF82" s="21" t="s">
        <v>19</v>
      </c>
      <c r="DIG82" s="21" t="s">
        <v>19</v>
      </c>
      <c r="DIH82" s="21" t="s">
        <v>19</v>
      </c>
      <c r="DII82" s="21" t="s">
        <v>19</v>
      </c>
      <c r="DIJ82" s="21" t="s">
        <v>19</v>
      </c>
      <c r="DIK82" s="21" t="s">
        <v>19</v>
      </c>
      <c r="DIL82" s="21" t="s">
        <v>19</v>
      </c>
      <c r="DIM82" s="21" t="s">
        <v>19</v>
      </c>
      <c r="DIN82" s="21" t="s">
        <v>19</v>
      </c>
      <c r="DIO82" s="21" t="s">
        <v>19</v>
      </c>
      <c r="DIP82" s="21" t="s">
        <v>19</v>
      </c>
      <c r="DIQ82" s="21" t="s">
        <v>19</v>
      </c>
      <c r="DIR82" s="21" t="s">
        <v>19</v>
      </c>
      <c r="DIS82" s="21" t="s">
        <v>19</v>
      </c>
      <c r="DIT82" s="21" t="s">
        <v>19</v>
      </c>
      <c r="DIU82" s="21" t="s">
        <v>19</v>
      </c>
      <c r="DIV82" s="21" t="s">
        <v>19</v>
      </c>
      <c r="DIW82" s="21" t="s">
        <v>19</v>
      </c>
      <c r="DIX82" s="21" t="s">
        <v>19</v>
      </c>
      <c r="DIY82" s="21" t="s">
        <v>19</v>
      </c>
      <c r="DIZ82" s="21" t="s">
        <v>19</v>
      </c>
      <c r="DJA82" s="21" t="s">
        <v>19</v>
      </c>
      <c r="DJB82" s="21" t="s">
        <v>19</v>
      </c>
      <c r="DJC82" s="21" t="s">
        <v>19</v>
      </c>
      <c r="DJD82" s="21" t="s">
        <v>19</v>
      </c>
      <c r="DJE82" s="21" t="s">
        <v>19</v>
      </c>
      <c r="DJF82" s="21" t="s">
        <v>19</v>
      </c>
      <c r="DJG82" s="21" t="s">
        <v>19</v>
      </c>
      <c r="DJH82" s="21" t="s">
        <v>19</v>
      </c>
      <c r="DJI82" s="21" t="s">
        <v>19</v>
      </c>
      <c r="DJJ82" s="21" t="s">
        <v>19</v>
      </c>
      <c r="DJK82" s="21" t="s">
        <v>19</v>
      </c>
      <c r="DJL82" s="21" t="s">
        <v>19</v>
      </c>
      <c r="DJM82" s="21" t="s">
        <v>19</v>
      </c>
      <c r="DJN82" s="21" t="s">
        <v>19</v>
      </c>
      <c r="DJO82" s="21" t="s">
        <v>19</v>
      </c>
      <c r="DJP82" s="21" t="s">
        <v>19</v>
      </c>
      <c r="DJQ82" s="21" t="s">
        <v>19</v>
      </c>
      <c r="DJR82" s="21" t="s">
        <v>19</v>
      </c>
      <c r="DJS82" s="21" t="s">
        <v>19</v>
      </c>
      <c r="DJT82" s="21" t="s">
        <v>19</v>
      </c>
      <c r="DJU82" s="21" t="s">
        <v>19</v>
      </c>
      <c r="DJV82" s="21" t="s">
        <v>19</v>
      </c>
      <c r="DJW82" s="21" t="s">
        <v>19</v>
      </c>
      <c r="DJX82" s="21" t="s">
        <v>19</v>
      </c>
      <c r="DJY82" s="21" t="s">
        <v>19</v>
      </c>
      <c r="DJZ82" s="21" t="s">
        <v>19</v>
      </c>
      <c r="DKA82" s="21" t="s">
        <v>19</v>
      </c>
      <c r="DKB82" s="21" t="s">
        <v>19</v>
      </c>
      <c r="DKC82" s="21" t="s">
        <v>19</v>
      </c>
      <c r="DKD82" s="21" t="s">
        <v>19</v>
      </c>
      <c r="DKE82" s="21" t="s">
        <v>19</v>
      </c>
      <c r="DKF82" s="21" t="s">
        <v>19</v>
      </c>
      <c r="DKG82" s="21" t="s">
        <v>19</v>
      </c>
      <c r="DKH82" s="21" t="s">
        <v>19</v>
      </c>
      <c r="DKI82" s="21" t="s">
        <v>19</v>
      </c>
      <c r="DKJ82" s="21" t="s">
        <v>19</v>
      </c>
      <c r="DKK82" s="21" t="s">
        <v>19</v>
      </c>
      <c r="DKL82" s="21" t="s">
        <v>19</v>
      </c>
      <c r="DKM82" s="21" t="s">
        <v>19</v>
      </c>
      <c r="DKN82" s="21" t="s">
        <v>19</v>
      </c>
      <c r="DKO82" s="21" t="s">
        <v>19</v>
      </c>
      <c r="DKP82" s="21" t="s">
        <v>19</v>
      </c>
      <c r="DKQ82" s="21" t="s">
        <v>19</v>
      </c>
      <c r="DKR82" s="21" t="s">
        <v>19</v>
      </c>
      <c r="DKS82" s="21" t="s">
        <v>19</v>
      </c>
      <c r="DKT82" s="21" t="s">
        <v>19</v>
      </c>
      <c r="DKU82" s="21" t="s">
        <v>19</v>
      </c>
      <c r="DKV82" s="21" t="s">
        <v>19</v>
      </c>
      <c r="DKW82" s="21" t="s">
        <v>19</v>
      </c>
      <c r="DKX82" s="21" t="s">
        <v>19</v>
      </c>
      <c r="DKY82" s="21" t="s">
        <v>19</v>
      </c>
      <c r="DKZ82" s="21" t="s">
        <v>19</v>
      </c>
      <c r="DLA82" s="21" t="s">
        <v>19</v>
      </c>
      <c r="DLB82" s="21" t="s">
        <v>19</v>
      </c>
      <c r="DLC82" s="21" t="s">
        <v>19</v>
      </c>
      <c r="DLD82" s="21" t="s">
        <v>19</v>
      </c>
      <c r="DLE82" s="21" t="s">
        <v>19</v>
      </c>
      <c r="DLF82" s="21" t="s">
        <v>19</v>
      </c>
      <c r="DLG82" s="21" t="s">
        <v>19</v>
      </c>
      <c r="DLH82" s="21" t="s">
        <v>19</v>
      </c>
      <c r="DLI82" s="21" t="s">
        <v>19</v>
      </c>
      <c r="DLJ82" s="21" t="s">
        <v>19</v>
      </c>
      <c r="DLK82" s="21" t="s">
        <v>19</v>
      </c>
      <c r="DLL82" s="21" t="s">
        <v>19</v>
      </c>
      <c r="DLM82" s="21" t="s">
        <v>19</v>
      </c>
      <c r="DLN82" s="21" t="s">
        <v>19</v>
      </c>
      <c r="DLO82" s="21" t="s">
        <v>19</v>
      </c>
      <c r="DLP82" s="21" t="s">
        <v>19</v>
      </c>
      <c r="DLQ82" s="21" t="s">
        <v>19</v>
      </c>
      <c r="DLR82" s="21" t="s">
        <v>19</v>
      </c>
      <c r="DLS82" s="21" t="s">
        <v>19</v>
      </c>
      <c r="DLT82" s="21" t="s">
        <v>19</v>
      </c>
      <c r="DLU82" s="21" t="s">
        <v>19</v>
      </c>
      <c r="DLV82" s="21" t="s">
        <v>19</v>
      </c>
      <c r="DLW82" s="21" t="s">
        <v>19</v>
      </c>
      <c r="DLX82" s="21" t="s">
        <v>19</v>
      </c>
      <c r="DLY82" s="21" t="s">
        <v>19</v>
      </c>
      <c r="DLZ82" s="21" t="s">
        <v>19</v>
      </c>
      <c r="DMA82" s="21" t="s">
        <v>19</v>
      </c>
      <c r="DMB82" s="21" t="s">
        <v>19</v>
      </c>
      <c r="DMC82" s="21" t="s">
        <v>19</v>
      </c>
      <c r="DMD82" s="21" t="s">
        <v>19</v>
      </c>
      <c r="DME82" s="21" t="s">
        <v>19</v>
      </c>
      <c r="DMF82" s="21" t="s">
        <v>19</v>
      </c>
      <c r="DMG82" s="21" t="s">
        <v>19</v>
      </c>
      <c r="DMH82" s="21" t="s">
        <v>19</v>
      </c>
      <c r="DMI82" s="21" t="s">
        <v>19</v>
      </c>
      <c r="DMJ82" s="21" t="s">
        <v>19</v>
      </c>
      <c r="DMK82" s="21" t="s">
        <v>19</v>
      </c>
      <c r="DML82" s="21" t="s">
        <v>19</v>
      </c>
      <c r="DMM82" s="21" t="s">
        <v>19</v>
      </c>
      <c r="DMN82" s="21" t="s">
        <v>19</v>
      </c>
      <c r="DMO82" s="21" t="s">
        <v>19</v>
      </c>
      <c r="DMP82" s="21" t="s">
        <v>19</v>
      </c>
      <c r="DMQ82" s="21" t="s">
        <v>19</v>
      </c>
      <c r="DMR82" s="21" t="s">
        <v>19</v>
      </c>
      <c r="DMS82" s="21" t="s">
        <v>19</v>
      </c>
      <c r="DMT82" s="21" t="s">
        <v>19</v>
      </c>
      <c r="DMU82" s="21" t="s">
        <v>19</v>
      </c>
      <c r="DMV82" s="21" t="s">
        <v>19</v>
      </c>
      <c r="DMW82" s="21" t="s">
        <v>19</v>
      </c>
      <c r="DMX82" s="21" t="s">
        <v>19</v>
      </c>
      <c r="DMY82" s="21" t="s">
        <v>19</v>
      </c>
      <c r="DMZ82" s="21" t="s">
        <v>19</v>
      </c>
      <c r="DNA82" s="21" t="s">
        <v>19</v>
      </c>
      <c r="DNB82" s="21" t="s">
        <v>19</v>
      </c>
      <c r="DNC82" s="21" t="s">
        <v>19</v>
      </c>
      <c r="DND82" s="21" t="s">
        <v>19</v>
      </c>
      <c r="DNE82" s="21" t="s">
        <v>19</v>
      </c>
      <c r="DNF82" s="21" t="s">
        <v>19</v>
      </c>
      <c r="DNG82" s="21" t="s">
        <v>19</v>
      </c>
      <c r="DNH82" s="21" t="s">
        <v>19</v>
      </c>
      <c r="DNI82" s="21" t="s">
        <v>19</v>
      </c>
      <c r="DNJ82" s="21" t="s">
        <v>19</v>
      </c>
      <c r="DNK82" s="21" t="s">
        <v>19</v>
      </c>
      <c r="DNL82" s="21" t="s">
        <v>19</v>
      </c>
      <c r="DNM82" s="21" t="s">
        <v>19</v>
      </c>
      <c r="DNN82" s="21" t="s">
        <v>19</v>
      </c>
      <c r="DNO82" s="21" t="s">
        <v>19</v>
      </c>
      <c r="DNP82" s="21" t="s">
        <v>19</v>
      </c>
      <c r="DNQ82" s="21" t="s">
        <v>19</v>
      </c>
      <c r="DNR82" s="21" t="s">
        <v>19</v>
      </c>
      <c r="DNS82" s="21" t="s">
        <v>19</v>
      </c>
      <c r="DNT82" s="21" t="s">
        <v>19</v>
      </c>
      <c r="DNU82" s="21" t="s">
        <v>19</v>
      </c>
      <c r="DNV82" s="21" t="s">
        <v>19</v>
      </c>
      <c r="DNW82" s="21" t="s">
        <v>19</v>
      </c>
      <c r="DNX82" s="21" t="s">
        <v>19</v>
      </c>
      <c r="DNY82" s="21" t="s">
        <v>19</v>
      </c>
      <c r="DNZ82" s="21" t="s">
        <v>19</v>
      </c>
      <c r="DOA82" s="21" t="s">
        <v>19</v>
      </c>
      <c r="DOB82" s="21" t="s">
        <v>19</v>
      </c>
      <c r="DOC82" s="21" t="s">
        <v>19</v>
      </c>
      <c r="DOD82" s="21" t="s">
        <v>19</v>
      </c>
      <c r="DOE82" s="21" t="s">
        <v>19</v>
      </c>
      <c r="DOF82" s="21" t="s">
        <v>19</v>
      </c>
      <c r="DOG82" s="21" t="s">
        <v>19</v>
      </c>
      <c r="DOH82" s="21" t="s">
        <v>19</v>
      </c>
      <c r="DOI82" s="21" t="s">
        <v>19</v>
      </c>
      <c r="DOJ82" s="21" t="s">
        <v>19</v>
      </c>
      <c r="DOK82" s="21" t="s">
        <v>19</v>
      </c>
      <c r="DOL82" s="21" t="s">
        <v>19</v>
      </c>
      <c r="DOM82" s="21" t="s">
        <v>19</v>
      </c>
      <c r="DON82" s="21" t="s">
        <v>19</v>
      </c>
      <c r="DOO82" s="21" t="s">
        <v>19</v>
      </c>
      <c r="DOP82" s="21" t="s">
        <v>19</v>
      </c>
      <c r="DOQ82" s="21" t="s">
        <v>19</v>
      </c>
      <c r="DOR82" s="21" t="s">
        <v>19</v>
      </c>
      <c r="DOS82" s="21" t="s">
        <v>19</v>
      </c>
      <c r="DOT82" s="21" t="s">
        <v>19</v>
      </c>
      <c r="DOU82" s="21" t="s">
        <v>19</v>
      </c>
      <c r="DOV82" s="21" t="s">
        <v>19</v>
      </c>
      <c r="DOW82" s="21" t="s">
        <v>19</v>
      </c>
      <c r="DOX82" s="21" t="s">
        <v>19</v>
      </c>
      <c r="DOY82" s="21" t="s">
        <v>19</v>
      </c>
      <c r="DOZ82" s="21" t="s">
        <v>19</v>
      </c>
      <c r="DPA82" s="21" t="s">
        <v>19</v>
      </c>
      <c r="DPB82" s="21" t="s">
        <v>19</v>
      </c>
      <c r="DPC82" s="21" t="s">
        <v>19</v>
      </c>
      <c r="DPD82" s="21" t="s">
        <v>19</v>
      </c>
      <c r="DPE82" s="21" t="s">
        <v>19</v>
      </c>
      <c r="DPF82" s="21" t="s">
        <v>19</v>
      </c>
      <c r="DPG82" s="21" t="s">
        <v>19</v>
      </c>
      <c r="DPH82" s="21" t="s">
        <v>19</v>
      </c>
      <c r="DPI82" s="21" t="s">
        <v>19</v>
      </c>
      <c r="DPJ82" s="21" t="s">
        <v>19</v>
      </c>
      <c r="DPK82" s="21" t="s">
        <v>19</v>
      </c>
      <c r="DPL82" s="21" t="s">
        <v>19</v>
      </c>
      <c r="DPM82" s="21" t="s">
        <v>19</v>
      </c>
      <c r="DPN82" s="21" t="s">
        <v>19</v>
      </c>
      <c r="DPO82" s="21" t="s">
        <v>19</v>
      </c>
      <c r="DPP82" s="21" t="s">
        <v>19</v>
      </c>
      <c r="DPQ82" s="21" t="s">
        <v>19</v>
      </c>
      <c r="DPR82" s="21" t="s">
        <v>19</v>
      </c>
      <c r="DPS82" s="21" t="s">
        <v>19</v>
      </c>
      <c r="DPT82" s="21" t="s">
        <v>19</v>
      </c>
      <c r="DPU82" s="21" t="s">
        <v>19</v>
      </c>
      <c r="DPV82" s="21" t="s">
        <v>19</v>
      </c>
      <c r="DPW82" s="21" t="s">
        <v>19</v>
      </c>
      <c r="DPX82" s="21" t="s">
        <v>19</v>
      </c>
      <c r="DPY82" s="21" t="s">
        <v>19</v>
      </c>
      <c r="DPZ82" s="21" t="s">
        <v>19</v>
      </c>
      <c r="DQA82" s="21" t="s">
        <v>19</v>
      </c>
      <c r="DQB82" s="21" t="s">
        <v>19</v>
      </c>
      <c r="DQC82" s="21" t="s">
        <v>19</v>
      </c>
      <c r="DQD82" s="21" t="s">
        <v>19</v>
      </c>
      <c r="DQE82" s="21" t="s">
        <v>19</v>
      </c>
      <c r="DQF82" s="21" t="s">
        <v>19</v>
      </c>
      <c r="DQG82" s="21" t="s">
        <v>19</v>
      </c>
      <c r="DQH82" s="21" t="s">
        <v>19</v>
      </c>
      <c r="DQI82" s="21" t="s">
        <v>19</v>
      </c>
      <c r="DQJ82" s="21" t="s">
        <v>19</v>
      </c>
      <c r="DQK82" s="21" t="s">
        <v>19</v>
      </c>
      <c r="DQL82" s="21" t="s">
        <v>19</v>
      </c>
      <c r="DQM82" s="21" t="s">
        <v>19</v>
      </c>
      <c r="DQN82" s="21" t="s">
        <v>19</v>
      </c>
      <c r="DQO82" s="21" t="s">
        <v>19</v>
      </c>
      <c r="DQP82" s="21" t="s">
        <v>19</v>
      </c>
      <c r="DQQ82" s="21" t="s">
        <v>19</v>
      </c>
      <c r="DQR82" s="21" t="s">
        <v>19</v>
      </c>
      <c r="DQS82" s="21" t="s">
        <v>19</v>
      </c>
      <c r="DQT82" s="21" t="s">
        <v>19</v>
      </c>
      <c r="DQU82" s="21" t="s">
        <v>19</v>
      </c>
      <c r="DQV82" s="21" t="s">
        <v>19</v>
      </c>
      <c r="DQW82" s="21" t="s">
        <v>19</v>
      </c>
      <c r="DQX82" s="21" t="s">
        <v>19</v>
      </c>
      <c r="DQY82" s="21" t="s">
        <v>19</v>
      </c>
      <c r="DQZ82" s="21" t="s">
        <v>19</v>
      </c>
      <c r="DRA82" s="21" t="s">
        <v>19</v>
      </c>
      <c r="DRB82" s="21" t="s">
        <v>19</v>
      </c>
      <c r="DRC82" s="21" t="s">
        <v>19</v>
      </c>
      <c r="DRD82" s="21" t="s">
        <v>19</v>
      </c>
      <c r="DRE82" s="21" t="s">
        <v>19</v>
      </c>
      <c r="DRF82" s="21" t="s">
        <v>19</v>
      </c>
      <c r="DRG82" s="21" t="s">
        <v>19</v>
      </c>
      <c r="DRH82" s="21" t="s">
        <v>19</v>
      </c>
      <c r="DRI82" s="21" t="s">
        <v>19</v>
      </c>
      <c r="DRJ82" s="21" t="s">
        <v>19</v>
      </c>
      <c r="DRK82" s="21" t="s">
        <v>19</v>
      </c>
      <c r="DRL82" s="21" t="s">
        <v>19</v>
      </c>
      <c r="DRM82" s="21" t="s">
        <v>19</v>
      </c>
      <c r="DRN82" s="21" t="s">
        <v>19</v>
      </c>
      <c r="DRO82" s="21" t="s">
        <v>19</v>
      </c>
      <c r="DRP82" s="21" t="s">
        <v>19</v>
      </c>
      <c r="DRQ82" s="21" t="s">
        <v>19</v>
      </c>
      <c r="DRR82" s="21" t="s">
        <v>19</v>
      </c>
      <c r="DRS82" s="21" t="s">
        <v>19</v>
      </c>
      <c r="DRT82" s="21" t="s">
        <v>19</v>
      </c>
      <c r="DRU82" s="21" t="s">
        <v>19</v>
      </c>
      <c r="DRV82" s="21" t="s">
        <v>19</v>
      </c>
      <c r="DRW82" s="21" t="s">
        <v>19</v>
      </c>
      <c r="DRX82" s="21" t="s">
        <v>19</v>
      </c>
      <c r="DRY82" s="21" t="s">
        <v>19</v>
      </c>
      <c r="DRZ82" s="21" t="s">
        <v>19</v>
      </c>
      <c r="DSA82" s="21" t="s">
        <v>19</v>
      </c>
      <c r="DSB82" s="21" t="s">
        <v>19</v>
      </c>
      <c r="DSC82" s="21" t="s">
        <v>19</v>
      </c>
      <c r="DSD82" s="21" t="s">
        <v>19</v>
      </c>
      <c r="DSE82" s="21" t="s">
        <v>19</v>
      </c>
      <c r="DSF82" s="21" t="s">
        <v>19</v>
      </c>
      <c r="DSG82" s="21" t="s">
        <v>19</v>
      </c>
      <c r="DSH82" s="21" t="s">
        <v>19</v>
      </c>
      <c r="DSI82" s="21" t="s">
        <v>19</v>
      </c>
      <c r="DSJ82" s="21" t="s">
        <v>19</v>
      </c>
      <c r="DSK82" s="21" t="s">
        <v>19</v>
      </c>
      <c r="DSL82" s="21" t="s">
        <v>19</v>
      </c>
      <c r="DSM82" s="21" t="s">
        <v>19</v>
      </c>
      <c r="DSN82" s="21" t="s">
        <v>19</v>
      </c>
      <c r="DSO82" s="21" t="s">
        <v>19</v>
      </c>
      <c r="DSP82" s="21" t="s">
        <v>19</v>
      </c>
      <c r="DSQ82" s="21" t="s">
        <v>19</v>
      </c>
      <c r="DSR82" s="21" t="s">
        <v>19</v>
      </c>
      <c r="DSS82" s="21" t="s">
        <v>19</v>
      </c>
      <c r="DST82" s="21" t="s">
        <v>19</v>
      </c>
      <c r="DSU82" s="21" t="s">
        <v>19</v>
      </c>
      <c r="DSV82" s="21" t="s">
        <v>19</v>
      </c>
      <c r="DSW82" s="21" t="s">
        <v>19</v>
      </c>
      <c r="DSX82" s="21" t="s">
        <v>19</v>
      </c>
      <c r="DSY82" s="21" t="s">
        <v>19</v>
      </c>
      <c r="DSZ82" s="21" t="s">
        <v>19</v>
      </c>
      <c r="DTA82" s="21" t="s">
        <v>19</v>
      </c>
      <c r="DTB82" s="21" t="s">
        <v>19</v>
      </c>
      <c r="DTC82" s="21" t="s">
        <v>19</v>
      </c>
      <c r="DTD82" s="21" t="s">
        <v>19</v>
      </c>
      <c r="DTE82" s="21" t="s">
        <v>19</v>
      </c>
      <c r="DTF82" s="21" t="s">
        <v>19</v>
      </c>
      <c r="DTG82" s="21" t="s">
        <v>19</v>
      </c>
      <c r="DTH82" s="21" t="s">
        <v>19</v>
      </c>
      <c r="DTI82" s="21" t="s">
        <v>19</v>
      </c>
      <c r="DTJ82" s="21" t="s">
        <v>19</v>
      </c>
      <c r="DTK82" s="21" t="s">
        <v>19</v>
      </c>
      <c r="DTL82" s="21" t="s">
        <v>19</v>
      </c>
      <c r="DTM82" s="21" t="s">
        <v>19</v>
      </c>
      <c r="DTN82" s="21" t="s">
        <v>19</v>
      </c>
      <c r="DTO82" s="21" t="s">
        <v>19</v>
      </c>
      <c r="DTP82" s="21" t="s">
        <v>19</v>
      </c>
      <c r="DTQ82" s="21" t="s">
        <v>19</v>
      </c>
      <c r="DTR82" s="21" t="s">
        <v>19</v>
      </c>
      <c r="DTS82" s="21" t="s">
        <v>19</v>
      </c>
      <c r="DTT82" s="21" t="s">
        <v>19</v>
      </c>
      <c r="DTU82" s="21" t="s">
        <v>19</v>
      </c>
      <c r="DTV82" s="21" t="s">
        <v>19</v>
      </c>
      <c r="DTW82" s="21" t="s">
        <v>19</v>
      </c>
      <c r="DTX82" s="21" t="s">
        <v>19</v>
      </c>
      <c r="DTY82" s="21" t="s">
        <v>19</v>
      </c>
      <c r="DTZ82" s="21" t="s">
        <v>19</v>
      </c>
      <c r="DUA82" s="21" t="s">
        <v>19</v>
      </c>
      <c r="DUB82" s="21" t="s">
        <v>19</v>
      </c>
      <c r="DUC82" s="21" t="s">
        <v>19</v>
      </c>
      <c r="DUD82" s="21" t="s">
        <v>19</v>
      </c>
      <c r="DUE82" s="21" t="s">
        <v>19</v>
      </c>
      <c r="DUF82" s="21" t="s">
        <v>19</v>
      </c>
      <c r="DUG82" s="21" t="s">
        <v>19</v>
      </c>
      <c r="DUH82" s="21" t="s">
        <v>19</v>
      </c>
      <c r="DUI82" s="21" t="s">
        <v>19</v>
      </c>
      <c r="DUJ82" s="21" t="s">
        <v>19</v>
      </c>
      <c r="DUK82" s="21" t="s">
        <v>19</v>
      </c>
      <c r="DUL82" s="21" t="s">
        <v>19</v>
      </c>
      <c r="DUM82" s="21" t="s">
        <v>19</v>
      </c>
      <c r="DUN82" s="21" t="s">
        <v>19</v>
      </c>
      <c r="DUO82" s="21" t="s">
        <v>19</v>
      </c>
      <c r="DUP82" s="21" t="s">
        <v>19</v>
      </c>
      <c r="DUQ82" s="21" t="s">
        <v>19</v>
      </c>
      <c r="DUR82" s="21" t="s">
        <v>19</v>
      </c>
      <c r="DUS82" s="21" t="s">
        <v>19</v>
      </c>
      <c r="DUT82" s="21" t="s">
        <v>19</v>
      </c>
      <c r="DUU82" s="21" t="s">
        <v>19</v>
      </c>
      <c r="DUV82" s="21" t="s">
        <v>19</v>
      </c>
      <c r="DUW82" s="21" t="s">
        <v>19</v>
      </c>
      <c r="DUX82" s="21" t="s">
        <v>19</v>
      </c>
      <c r="DUY82" s="21" t="s">
        <v>19</v>
      </c>
      <c r="DUZ82" s="21" t="s">
        <v>19</v>
      </c>
      <c r="DVA82" s="21" t="s">
        <v>19</v>
      </c>
      <c r="DVB82" s="21" t="s">
        <v>19</v>
      </c>
      <c r="DVC82" s="21" t="s">
        <v>19</v>
      </c>
      <c r="DVD82" s="21" t="s">
        <v>19</v>
      </c>
      <c r="DVE82" s="21" t="s">
        <v>19</v>
      </c>
      <c r="DVF82" s="21" t="s">
        <v>19</v>
      </c>
      <c r="DVG82" s="21" t="s">
        <v>19</v>
      </c>
      <c r="DVH82" s="21" t="s">
        <v>19</v>
      </c>
      <c r="DVI82" s="21" t="s">
        <v>19</v>
      </c>
      <c r="DVJ82" s="21" t="s">
        <v>19</v>
      </c>
      <c r="DVK82" s="21" t="s">
        <v>19</v>
      </c>
      <c r="DVL82" s="21" t="s">
        <v>19</v>
      </c>
      <c r="DVM82" s="21" t="s">
        <v>19</v>
      </c>
      <c r="DVN82" s="21" t="s">
        <v>19</v>
      </c>
      <c r="DVO82" s="21" t="s">
        <v>19</v>
      </c>
      <c r="DVP82" s="21" t="s">
        <v>19</v>
      </c>
      <c r="DVQ82" s="21" t="s">
        <v>19</v>
      </c>
      <c r="DVR82" s="21" t="s">
        <v>19</v>
      </c>
      <c r="DVS82" s="21" t="s">
        <v>19</v>
      </c>
      <c r="DVT82" s="21" t="s">
        <v>19</v>
      </c>
      <c r="DVU82" s="21" t="s">
        <v>19</v>
      </c>
      <c r="DVV82" s="21" t="s">
        <v>19</v>
      </c>
      <c r="DVW82" s="21" t="s">
        <v>19</v>
      </c>
      <c r="DVX82" s="21" t="s">
        <v>19</v>
      </c>
      <c r="DVY82" s="21" t="s">
        <v>19</v>
      </c>
      <c r="DVZ82" s="21" t="s">
        <v>19</v>
      </c>
      <c r="DWA82" s="21" t="s">
        <v>19</v>
      </c>
      <c r="DWB82" s="21" t="s">
        <v>19</v>
      </c>
      <c r="DWC82" s="21" t="s">
        <v>19</v>
      </c>
      <c r="DWD82" s="21" t="s">
        <v>19</v>
      </c>
      <c r="DWE82" s="21" t="s">
        <v>19</v>
      </c>
      <c r="DWF82" s="21" t="s">
        <v>19</v>
      </c>
      <c r="DWG82" s="21" t="s">
        <v>19</v>
      </c>
      <c r="DWH82" s="21" t="s">
        <v>19</v>
      </c>
      <c r="DWI82" s="21" t="s">
        <v>19</v>
      </c>
      <c r="DWJ82" s="21" t="s">
        <v>19</v>
      </c>
      <c r="DWK82" s="21" t="s">
        <v>19</v>
      </c>
      <c r="DWL82" s="21" t="s">
        <v>19</v>
      </c>
      <c r="DWM82" s="21" t="s">
        <v>19</v>
      </c>
      <c r="DWN82" s="21" t="s">
        <v>19</v>
      </c>
      <c r="DWO82" s="21" t="s">
        <v>19</v>
      </c>
      <c r="DWP82" s="21" t="s">
        <v>19</v>
      </c>
      <c r="DWQ82" s="21" t="s">
        <v>19</v>
      </c>
      <c r="DWR82" s="21" t="s">
        <v>19</v>
      </c>
      <c r="DWS82" s="21" t="s">
        <v>19</v>
      </c>
      <c r="DWT82" s="21" t="s">
        <v>19</v>
      </c>
      <c r="DWU82" s="21" t="s">
        <v>19</v>
      </c>
      <c r="DWV82" s="21" t="s">
        <v>19</v>
      </c>
      <c r="DWW82" s="21" t="s">
        <v>19</v>
      </c>
      <c r="DWX82" s="21" t="s">
        <v>19</v>
      </c>
      <c r="DWY82" s="21" t="s">
        <v>19</v>
      </c>
      <c r="DWZ82" s="21" t="s">
        <v>19</v>
      </c>
      <c r="DXA82" s="21" t="s">
        <v>19</v>
      </c>
      <c r="DXB82" s="21" t="s">
        <v>19</v>
      </c>
      <c r="DXC82" s="21" t="s">
        <v>19</v>
      </c>
      <c r="DXD82" s="21" t="s">
        <v>19</v>
      </c>
      <c r="DXE82" s="21" t="s">
        <v>19</v>
      </c>
      <c r="DXF82" s="21" t="s">
        <v>19</v>
      </c>
      <c r="DXG82" s="21" t="s">
        <v>19</v>
      </c>
      <c r="DXH82" s="21" t="s">
        <v>19</v>
      </c>
      <c r="DXI82" s="21" t="s">
        <v>19</v>
      </c>
      <c r="DXJ82" s="21" t="s">
        <v>19</v>
      </c>
      <c r="DXK82" s="21" t="s">
        <v>19</v>
      </c>
      <c r="DXL82" s="21" t="s">
        <v>19</v>
      </c>
      <c r="DXM82" s="21" t="s">
        <v>19</v>
      </c>
      <c r="DXN82" s="21" t="s">
        <v>19</v>
      </c>
      <c r="DXO82" s="21" t="s">
        <v>19</v>
      </c>
      <c r="DXP82" s="21" t="s">
        <v>19</v>
      </c>
      <c r="DXQ82" s="21" t="s">
        <v>19</v>
      </c>
      <c r="DXR82" s="21" t="s">
        <v>19</v>
      </c>
      <c r="DXS82" s="21" t="s">
        <v>19</v>
      </c>
      <c r="DXT82" s="21" t="s">
        <v>19</v>
      </c>
      <c r="DXU82" s="21" t="s">
        <v>19</v>
      </c>
      <c r="DXV82" s="21" t="s">
        <v>19</v>
      </c>
      <c r="DXW82" s="21" t="s">
        <v>19</v>
      </c>
      <c r="DXX82" s="21" t="s">
        <v>19</v>
      </c>
      <c r="DXY82" s="21" t="s">
        <v>19</v>
      </c>
      <c r="DXZ82" s="21" t="s">
        <v>19</v>
      </c>
      <c r="DYA82" s="21" t="s">
        <v>19</v>
      </c>
      <c r="DYB82" s="21" t="s">
        <v>19</v>
      </c>
      <c r="DYC82" s="21" t="s">
        <v>19</v>
      </c>
      <c r="DYD82" s="21" t="s">
        <v>19</v>
      </c>
      <c r="DYE82" s="21" t="s">
        <v>19</v>
      </c>
      <c r="DYF82" s="21" t="s">
        <v>19</v>
      </c>
      <c r="DYG82" s="21" t="s">
        <v>19</v>
      </c>
      <c r="DYH82" s="21" t="s">
        <v>19</v>
      </c>
      <c r="DYI82" s="21" t="s">
        <v>19</v>
      </c>
      <c r="DYJ82" s="21" t="s">
        <v>19</v>
      </c>
      <c r="DYK82" s="21" t="s">
        <v>19</v>
      </c>
      <c r="DYL82" s="21" t="s">
        <v>19</v>
      </c>
      <c r="DYM82" s="21" t="s">
        <v>19</v>
      </c>
      <c r="DYN82" s="21" t="s">
        <v>19</v>
      </c>
      <c r="DYO82" s="21" t="s">
        <v>19</v>
      </c>
      <c r="DYP82" s="21" t="s">
        <v>19</v>
      </c>
      <c r="DYQ82" s="21" t="s">
        <v>19</v>
      </c>
      <c r="DYR82" s="21" t="s">
        <v>19</v>
      </c>
      <c r="DYS82" s="21" t="s">
        <v>19</v>
      </c>
      <c r="DYT82" s="21" t="s">
        <v>19</v>
      </c>
      <c r="DYU82" s="21" t="s">
        <v>19</v>
      </c>
      <c r="DYV82" s="21" t="s">
        <v>19</v>
      </c>
      <c r="DYW82" s="21" t="s">
        <v>19</v>
      </c>
      <c r="DYX82" s="21" t="s">
        <v>19</v>
      </c>
      <c r="DYY82" s="21" t="s">
        <v>19</v>
      </c>
      <c r="DYZ82" s="21" t="s">
        <v>19</v>
      </c>
      <c r="DZA82" s="21" t="s">
        <v>19</v>
      </c>
      <c r="DZB82" s="21" t="s">
        <v>19</v>
      </c>
      <c r="DZC82" s="21" t="s">
        <v>19</v>
      </c>
      <c r="DZD82" s="21" t="s">
        <v>19</v>
      </c>
      <c r="DZE82" s="21" t="s">
        <v>19</v>
      </c>
      <c r="DZF82" s="21" t="s">
        <v>19</v>
      </c>
      <c r="DZG82" s="21" t="s">
        <v>19</v>
      </c>
      <c r="DZH82" s="21" t="s">
        <v>19</v>
      </c>
      <c r="DZI82" s="21" t="s">
        <v>19</v>
      </c>
      <c r="DZJ82" s="21" t="s">
        <v>19</v>
      </c>
      <c r="DZK82" s="21" t="s">
        <v>19</v>
      </c>
      <c r="DZL82" s="21" t="s">
        <v>19</v>
      </c>
      <c r="DZM82" s="21" t="s">
        <v>19</v>
      </c>
      <c r="DZN82" s="21" t="s">
        <v>19</v>
      </c>
      <c r="DZO82" s="21" t="s">
        <v>19</v>
      </c>
      <c r="DZP82" s="21" t="s">
        <v>19</v>
      </c>
      <c r="DZQ82" s="21" t="s">
        <v>19</v>
      </c>
      <c r="DZR82" s="21" t="s">
        <v>19</v>
      </c>
      <c r="DZS82" s="21" t="s">
        <v>19</v>
      </c>
      <c r="DZT82" s="21" t="s">
        <v>19</v>
      </c>
      <c r="DZU82" s="21" t="s">
        <v>19</v>
      </c>
      <c r="DZV82" s="21" t="s">
        <v>19</v>
      </c>
      <c r="DZW82" s="21" t="s">
        <v>19</v>
      </c>
      <c r="DZX82" s="21" t="s">
        <v>19</v>
      </c>
      <c r="DZY82" s="21" t="s">
        <v>19</v>
      </c>
      <c r="DZZ82" s="21" t="s">
        <v>19</v>
      </c>
      <c r="EAA82" s="21" t="s">
        <v>19</v>
      </c>
      <c r="EAB82" s="21" t="s">
        <v>19</v>
      </c>
      <c r="EAC82" s="21" t="s">
        <v>19</v>
      </c>
      <c r="EAD82" s="21" t="s">
        <v>19</v>
      </c>
      <c r="EAE82" s="21" t="s">
        <v>19</v>
      </c>
      <c r="EAF82" s="21" t="s">
        <v>19</v>
      </c>
      <c r="EAG82" s="21" t="s">
        <v>19</v>
      </c>
      <c r="EAH82" s="21" t="s">
        <v>19</v>
      </c>
      <c r="EAI82" s="21" t="s">
        <v>19</v>
      </c>
      <c r="EAJ82" s="21" t="s">
        <v>19</v>
      </c>
      <c r="EAK82" s="21" t="s">
        <v>19</v>
      </c>
      <c r="EAL82" s="21" t="s">
        <v>19</v>
      </c>
      <c r="EAM82" s="21" t="s">
        <v>19</v>
      </c>
      <c r="EAN82" s="21" t="s">
        <v>19</v>
      </c>
      <c r="EAO82" s="21" t="s">
        <v>19</v>
      </c>
      <c r="EAP82" s="21" t="s">
        <v>19</v>
      </c>
      <c r="EAQ82" s="21" t="s">
        <v>19</v>
      </c>
      <c r="EAR82" s="21" t="s">
        <v>19</v>
      </c>
      <c r="EAS82" s="21" t="s">
        <v>19</v>
      </c>
      <c r="EAT82" s="21" t="s">
        <v>19</v>
      </c>
      <c r="EAU82" s="21" t="s">
        <v>19</v>
      </c>
      <c r="EAV82" s="21" t="s">
        <v>19</v>
      </c>
      <c r="EAW82" s="21" t="s">
        <v>19</v>
      </c>
      <c r="EAX82" s="21" t="s">
        <v>19</v>
      </c>
      <c r="EAY82" s="21" t="s">
        <v>19</v>
      </c>
      <c r="EAZ82" s="21" t="s">
        <v>19</v>
      </c>
      <c r="EBA82" s="21" t="s">
        <v>19</v>
      </c>
      <c r="EBB82" s="21" t="s">
        <v>19</v>
      </c>
      <c r="EBC82" s="21" t="s">
        <v>19</v>
      </c>
      <c r="EBD82" s="21" t="s">
        <v>19</v>
      </c>
      <c r="EBE82" s="21" t="s">
        <v>19</v>
      </c>
      <c r="EBF82" s="21" t="s">
        <v>19</v>
      </c>
      <c r="EBG82" s="21" t="s">
        <v>19</v>
      </c>
      <c r="EBH82" s="21" t="s">
        <v>19</v>
      </c>
      <c r="EBI82" s="21" t="s">
        <v>19</v>
      </c>
      <c r="EBJ82" s="21" t="s">
        <v>19</v>
      </c>
      <c r="EBK82" s="21" t="s">
        <v>19</v>
      </c>
      <c r="EBL82" s="21" t="s">
        <v>19</v>
      </c>
      <c r="EBM82" s="21" t="s">
        <v>19</v>
      </c>
      <c r="EBN82" s="21" t="s">
        <v>19</v>
      </c>
      <c r="EBO82" s="21" t="s">
        <v>19</v>
      </c>
      <c r="EBP82" s="21" t="s">
        <v>19</v>
      </c>
      <c r="EBQ82" s="21" t="s">
        <v>19</v>
      </c>
      <c r="EBR82" s="21" t="s">
        <v>19</v>
      </c>
      <c r="EBS82" s="21" t="s">
        <v>19</v>
      </c>
      <c r="EBT82" s="21" t="s">
        <v>19</v>
      </c>
      <c r="EBU82" s="21" t="s">
        <v>19</v>
      </c>
      <c r="EBV82" s="21" t="s">
        <v>19</v>
      </c>
      <c r="EBW82" s="21" t="s">
        <v>19</v>
      </c>
      <c r="EBX82" s="21" t="s">
        <v>19</v>
      </c>
      <c r="EBY82" s="21" t="s">
        <v>19</v>
      </c>
      <c r="EBZ82" s="21" t="s">
        <v>19</v>
      </c>
      <c r="ECA82" s="21" t="s">
        <v>19</v>
      </c>
      <c r="ECB82" s="21" t="s">
        <v>19</v>
      </c>
      <c r="ECC82" s="21" t="s">
        <v>19</v>
      </c>
      <c r="ECD82" s="21" t="s">
        <v>19</v>
      </c>
      <c r="ECE82" s="21" t="s">
        <v>19</v>
      </c>
      <c r="ECF82" s="21" t="s">
        <v>19</v>
      </c>
      <c r="ECG82" s="21" t="s">
        <v>19</v>
      </c>
      <c r="ECH82" s="21" t="s">
        <v>19</v>
      </c>
      <c r="ECI82" s="21" t="s">
        <v>19</v>
      </c>
      <c r="ECJ82" s="21" t="s">
        <v>19</v>
      </c>
      <c r="ECK82" s="21" t="s">
        <v>19</v>
      </c>
      <c r="ECL82" s="21" t="s">
        <v>19</v>
      </c>
      <c r="ECM82" s="21" t="s">
        <v>19</v>
      </c>
      <c r="ECN82" s="21" t="s">
        <v>19</v>
      </c>
      <c r="ECO82" s="21" t="s">
        <v>19</v>
      </c>
      <c r="ECP82" s="21" t="s">
        <v>19</v>
      </c>
      <c r="ECQ82" s="21" t="s">
        <v>19</v>
      </c>
      <c r="ECR82" s="21" t="s">
        <v>19</v>
      </c>
      <c r="ECS82" s="21" t="s">
        <v>19</v>
      </c>
      <c r="ECT82" s="21" t="s">
        <v>19</v>
      </c>
      <c r="ECU82" s="21" t="s">
        <v>19</v>
      </c>
      <c r="ECV82" s="21" t="s">
        <v>19</v>
      </c>
      <c r="ECW82" s="21" t="s">
        <v>19</v>
      </c>
      <c r="ECX82" s="21" t="s">
        <v>19</v>
      </c>
      <c r="ECY82" s="21" t="s">
        <v>19</v>
      </c>
      <c r="ECZ82" s="21" t="s">
        <v>19</v>
      </c>
      <c r="EDA82" s="21" t="s">
        <v>19</v>
      </c>
      <c r="EDB82" s="21" t="s">
        <v>19</v>
      </c>
      <c r="EDC82" s="21" t="s">
        <v>19</v>
      </c>
      <c r="EDD82" s="21" t="s">
        <v>19</v>
      </c>
      <c r="EDE82" s="21" t="s">
        <v>19</v>
      </c>
      <c r="EDF82" s="21" t="s">
        <v>19</v>
      </c>
      <c r="EDG82" s="21" t="s">
        <v>19</v>
      </c>
      <c r="EDH82" s="21" t="s">
        <v>19</v>
      </c>
      <c r="EDI82" s="21" t="s">
        <v>19</v>
      </c>
      <c r="EDJ82" s="21" t="s">
        <v>19</v>
      </c>
      <c r="EDK82" s="21" t="s">
        <v>19</v>
      </c>
      <c r="EDL82" s="21" t="s">
        <v>19</v>
      </c>
      <c r="EDM82" s="21" t="s">
        <v>19</v>
      </c>
      <c r="EDN82" s="21" t="s">
        <v>19</v>
      </c>
      <c r="EDO82" s="21" t="s">
        <v>19</v>
      </c>
      <c r="EDP82" s="21" t="s">
        <v>19</v>
      </c>
      <c r="EDQ82" s="21" t="s">
        <v>19</v>
      </c>
      <c r="EDR82" s="21" t="s">
        <v>19</v>
      </c>
      <c r="EDS82" s="21" t="s">
        <v>19</v>
      </c>
      <c r="EDT82" s="21" t="s">
        <v>19</v>
      </c>
      <c r="EDU82" s="21" t="s">
        <v>19</v>
      </c>
      <c r="EDV82" s="21" t="s">
        <v>19</v>
      </c>
      <c r="EDW82" s="21" t="s">
        <v>19</v>
      </c>
      <c r="EDX82" s="21" t="s">
        <v>19</v>
      </c>
      <c r="EDY82" s="21" t="s">
        <v>19</v>
      </c>
      <c r="EDZ82" s="21" t="s">
        <v>19</v>
      </c>
      <c r="EEA82" s="21" t="s">
        <v>19</v>
      </c>
      <c r="EEB82" s="21" t="s">
        <v>19</v>
      </c>
      <c r="EEC82" s="21" t="s">
        <v>19</v>
      </c>
      <c r="EED82" s="21" t="s">
        <v>19</v>
      </c>
      <c r="EEE82" s="21" t="s">
        <v>19</v>
      </c>
      <c r="EEF82" s="21" t="s">
        <v>19</v>
      </c>
      <c r="EEG82" s="21" t="s">
        <v>19</v>
      </c>
      <c r="EEH82" s="21" t="s">
        <v>19</v>
      </c>
      <c r="EEI82" s="21" t="s">
        <v>19</v>
      </c>
      <c r="EEJ82" s="21" t="s">
        <v>19</v>
      </c>
      <c r="EEK82" s="21" t="s">
        <v>19</v>
      </c>
      <c r="EEL82" s="21" t="s">
        <v>19</v>
      </c>
      <c r="EEM82" s="21" t="s">
        <v>19</v>
      </c>
      <c r="EEN82" s="21" t="s">
        <v>19</v>
      </c>
      <c r="EEO82" s="21" t="s">
        <v>19</v>
      </c>
      <c r="EEP82" s="21" t="s">
        <v>19</v>
      </c>
      <c r="EEQ82" s="21" t="s">
        <v>19</v>
      </c>
      <c r="EER82" s="21" t="s">
        <v>19</v>
      </c>
      <c r="EES82" s="21" t="s">
        <v>19</v>
      </c>
      <c r="EET82" s="21" t="s">
        <v>19</v>
      </c>
      <c r="EEU82" s="21" t="s">
        <v>19</v>
      </c>
      <c r="EEV82" s="21" t="s">
        <v>19</v>
      </c>
      <c r="EEW82" s="21" t="s">
        <v>19</v>
      </c>
      <c r="EEX82" s="21" t="s">
        <v>19</v>
      </c>
      <c r="EEY82" s="21" t="s">
        <v>19</v>
      </c>
      <c r="EEZ82" s="21" t="s">
        <v>19</v>
      </c>
      <c r="EFA82" s="21" t="s">
        <v>19</v>
      </c>
      <c r="EFB82" s="21" t="s">
        <v>19</v>
      </c>
      <c r="EFC82" s="21" t="s">
        <v>19</v>
      </c>
      <c r="EFD82" s="21" t="s">
        <v>19</v>
      </c>
      <c r="EFE82" s="21" t="s">
        <v>19</v>
      </c>
      <c r="EFF82" s="21" t="s">
        <v>19</v>
      </c>
      <c r="EFG82" s="21" t="s">
        <v>19</v>
      </c>
      <c r="EFH82" s="21" t="s">
        <v>19</v>
      </c>
      <c r="EFI82" s="21" t="s">
        <v>19</v>
      </c>
      <c r="EFJ82" s="21" t="s">
        <v>19</v>
      </c>
      <c r="EFK82" s="21" t="s">
        <v>19</v>
      </c>
      <c r="EFL82" s="21" t="s">
        <v>19</v>
      </c>
      <c r="EFM82" s="21" t="s">
        <v>19</v>
      </c>
      <c r="EFN82" s="21" t="s">
        <v>19</v>
      </c>
      <c r="EFO82" s="21" t="s">
        <v>19</v>
      </c>
      <c r="EFP82" s="21" t="s">
        <v>19</v>
      </c>
      <c r="EFQ82" s="21" t="s">
        <v>19</v>
      </c>
      <c r="EFR82" s="21" t="s">
        <v>19</v>
      </c>
      <c r="EFS82" s="21" t="s">
        <v>19</v>
      </c>
      <c r="EFT82" s="21" t="s">
        <v>19</v>
      </c>
      <c r="EFU82" s="21" t="s">
        <v>19</v>
      </c>
      <c r="EFV82" s="21" t="s">
        <v>19</v>
      </c>
      <c r="EFW82" s="21" t="s">
        <v>19</v>
      </c>
      <c r="EFX82" s="21" t="s">
        <v>19</v>
      </c>
      <c r="EFY82" s="21" t="s">
        <v>19</v>
      </c>
      <c r="EFZ82" s="21" t="s">
        <v>19</v>
      </c>
      <c r="EGA82" s="21" t="s">
        <v>19</v>
      </c>
      <c r="EGB82" s="21" t="s">
        <v>19</v>
      </c>
      <c r="EGC82" s="21" t="s">
        <v>19</v>
      </c>
      <c r="EGD82" s="21" t="s">
        <v>19</v>
      </c>
      <c r="EGE82" s="21" t="s">
        <v>19</v>
      </c>
      <c r="EGF82" s="21" t="s">
        <v>19</v>
      </c>
      <c r="EGG82" s="21" t="s">
        <v>19</v>
      </c>
      <c r="EGH82" s="21" t="s">
        <v>19</v>
      </c>
      <c r="EGI82" s="21" t="s">
        <v>19</v>
      </c>
      <c r="EGJ82" s="21" t="s">
        <v>19</v>
      </c>
      <c r="EGK82" s="21" t="s">
        <v>19</v>
      </c>
      <c r="EGL82" s="21" t="s">
        <v>19</v>
      </c>
      <c r="EGM82" s="21" t="s">
        <v>19</v>
      </c>
      <c r="EGN82" s="21" t="s">
        <v>19</v>
      </c>
      <c r="EGO82" s="21" t="s">
        <v>19</v>
      </c>
      <c r="EGP82" s="21" t="s">
        <v>19</v>
      </c>
      <c r="EGQ82" s="21" t="s">
        <v>19</v>
      </c>
      <c r="EGR82" s="21" t="s">
        <v>19</v>
      </c>
      <c r="EGS82" s="21" t="s">
        <v>19</v>
      </c>
      <c r="EGT82" s="21" t="s">
        <v>19</v>
      </c>
      <c r="EGU82" s="21" t="s">
        <v>19</v>
      </c>
      <c r="EGV82" s="21" t="s">
        <v>19</v>
      </c>
      <c r="EGW82" s="21" t="s">
        <v>19</v>
      </c>
      <c r="EGX82" s="21" t="s">
        <v>19</v>
      </c>
      <c r="EGY82" s="21" t="s">
        <v>19</v>
      </c>
      <c r="EGZ82" s="21" t="s">
        <v>19</v>
      </c>
      <c r="EHA82" s="21" t="s">
        <v>19</v>
      </c>
      <c r="EHB82" s="21" t="s">
        <v>19</v>
      </c>
      <c r="EHC82" s="21" t="s">
        <v>19</v>
      </c>
      <c r="EHD82" s="21" t="s">
        <v>19</v>
      </c>
      <c r="EHE82" s="21" t="s">
        <v>19</v>
      </c>
      <c r="EHF82" s="21" t="s">
        <v>19</v>
      </c>
      <c r="EHG82" s="21" t="s">
        <v>19</v>
      </c>
      <c r="EHH82" s="21" t="s">
        <v>19</v>
      </c>
      <c r="EHI82" s="21" t="s">
        <v>19</v>
      </c>
      <c r="EHJ82" s="21" t="s">
        <v>19</v>
      </c>
      <c r="EHK82" s="21" t="s">
        <v>19</v>
      </c>
      <c r="EHL82" s="21" t="s">
        <v>19</v>
      </c>
      <c r="EHM82" s="21" t="s">
        <v>19</v>
      </c>
      <c r="EHN82" s="21" t="s">
        <v>19</v>
      </c>
      <c r="EHO82" s="21" t="s">
        <v>19</v>
      </c>
      <c r="EHP82" s="21" t="s">
        <v>19</v>
      </c>
      <c r="EHQ82" s="21" t="s">
        <v>19</v>
      </c>
      <c r="EHR82" s="21" t="s">
        <v>19</v>
      </c>
      <c r="EHS82" s="21" t="s">
        <v>19</v>
      </c>
      <c r="EHT82" s="21" t="s">
        <v>19</v>
      </c>
      <c r="EHU82" s="21" t="s">
        <v>19</v>
      </c>
      <c r="EHV82" s="21" t="s">
        <v>19</v>
      </c>
      <c r="EHW82" s="21" t="s">
        <v>19</v>
      </c>
      <c r="EHX82" s="21" t="s">
        <v>19</v>
      </c>
      <c r="EHY82" s="21" t="s">
        <v>19</v>
      </c>
      <c r="EHZ82" s="21" t="s">
        <v>19</v>
      </c>
      <c r="EIA82" s="21" t="s">
        <v>19</v>
      </c>
      <c r="EIB82" s="21" t="s">
        <v>19</v>
      </c>
      <c r="EIC82" s="21" t="s">
        <v>19</v>
      </c>
      <c r="EID82" s="21" t="s">
        <v>19</v>
      </c>
      <c r="EIE82" s="21" t="s">
        <v>19</v>
      </c>
      <c r="EIF82" s="21" t="s">
        <v>19</v>
      </c>
      <c r="EIG82" s="21" t="s">
        <v>19</v>
      </c>
      <c r="EIH82" s="21" t="s">
        <v>19</v>
      </c>
      <c r="EII82" s="21" t="s">
        <v>19</v>
      </c>
      <c r="EIJ82" s="21" t="s">
        <v>19</v>
      </c>
      <c r="EIK82" s="21" t="s">
        <v>19</v>
      </c>
      <c r="EIL82" s="21" t="s">
        <v>19</v>
      </c>
      <c r="EIM82" s="21" t="s">
        <v>19</v>
      </c>
      <c r="EIN82" s="21" t="s">
        <v>19</v>
      </c>
      <c r="EIO82" s="21" t="s">
        <v>19</v>
      </c>
      <c r="EIP82" s="21" t="s">
        <v>19</v>
      </c>
      <c r="EIQ82" s="21" t="s">
        <v>19</v>
      </c>
      <c r="EIR82" s="21" t="s">
        <v>19</v>
      </c>
      <c r="EIS82" s="21" t="s">
        <v>19</v>
      </c>
      <c r="EIT82" s="21" t="s">
        <v>19</v>
      </c>
      <c r="EIU82" s="21" t="s">
        <v>19</v>
      </c>
      <c r="EIV82" s="21" t="s">
        <v>19</v>
      </c>
      <c r="EIW82" s="21" t="s">
        <v>19</v>
      </c>
      <c r="EIX82" s="21" t="s">
        <v>19</v>
      </c>
      <c r="EIY82" s="21" t="s">
        <v>19</v>
      </c>
      <c r="EIZ82" s="21" t="s">
        <v>19</v>
      </c>
      <c r="EJA82" s="21" t="s">
        <v>19</v>
      </c>
      <c r="EJB82" s="21" t="s">
        <v>19</v>
      </c>
      <c r="EJC82" s="21" t="s">
        <v>19</v>
      </c>
      <c r="EJD82" s="21" t="s">
        <v>19</v>
      </c>
      <c r="EJE82" s="21" t="s">
        <v>19</v>
      </c>
      <c r="EJF82" s="21" t="s">
        <v>19</v>
      </c>
      <c r="EJG82" s="21" t="s">
        <v>19</v>
      </c>
      <c r="EJH82" s="21" t="s">
        <v>19</v>
      </c>
      <c r="EJI82" s="21" t="s">
        <v>19</v>
      </c>
      <c r="EJJ82" s="21" t="s">
        <v>19</v>
      </c>
      <c r="EJK82" s="21" t="s">
        <v>19</v>
      </c>
      <c r="EJL82" s="21" t="s">
        <v>19</v>
      </c>
      <c r="EJM82" s="21" t="s">
        <v>19</v>
      </c>
      <c r="EJN82" s="21" t="s">
        <v>19</v>
      </c>
      <c r="EJO82" s="21" t="s">
        <v>19</v>
      </c>
      <c r="EJP82" s="21" t="s">
        <v>19</v>
      </c>
      <c r="EJQ82" s="21" t="s">
        <v>19</v>
      </c>
      <c r="EJR82" s="21" t="s">
        <v>19</v>
      </c>
      <c r="EJS82" s="21" t="s">
        <v>19</v>
      </c>
      <c r="EJT82" s="21" t="s">
        <v>19</v>
      </c>
      <c r="EJU82" s="21" t="s">
        <v>19</v>
      </c>
      <c r="EJV82" s="21" t="s">
        <v>19</v>
      </c>
      <c r="EJW82" s="21" t="s">
        <v>19</v>
      </c>
      <c r="EJX82" s="21" t="s">
        <v>19</v>
      </c>
      <c r="EJY82" s="21" t="s">
        <v>19</v>
      </c>
      <c r="EJZ82" s="21" t="s">
        <v>19</v>
      </c>
      <c r="EKA82" s="21" t="s">
        <v>19</v>
      </c>
      <c r="EKB82" s="21" t="s">
        <v>19</v>
      </c>
      <c r="EKC82" s="21" t="s">
        <v>19</v>
      </c>
      <c r="EKD82" s="21" t="s">
        <v>19</v>
      </c>
      <c r="EKE82" s="21" t="s">
        <v>19</v>
      </c>
      <c r="EKF82" s="21" t="s">
        <v>19</v>
      </c>
      <c r="EKG82" s="21" t="s">
        <v>19</v>
      </c>
      <c r="EKH82" s="21" t="s">
        <v>19</v>
      </c>
      <c r="EKI82" s="21" t="s">
        <v>19</v>
      </c>
      <c r="EKJ82" s="21" t="s">
        <v>19</v>
      </c>
      <c r="EKK82" s="21" t="s">
        <v>19</v>
      </c>
      <c r="EKL82" s="21" t="s">
        <v>19</v>
      </c>
      <c r="EKM82" s="21" t="s">
        <v>19</v>
      </c>
      <c r="EKN82" s="21" t="s">
        <v>19</v>
      </c>
      <c r="EKO82" s="21" t="s">
        <v>19</v>
      </c>
      <c r="EKP82" s="21" t="s">
        <v>19</v>
      </c>
      <c r="EKQ82" s="21" t="s">
        <v>19</v>
      </c>
      <c r="EKR82" s="21" t="s">
        <v>19</v>
      </c>
      <c r="EKS82" s="21" t="s">
        <v>19</v>
      </c>
      <c r="EKT82" s="21" t="s">
        <v>19</v>
      </c>
      <c r="EKU82" s="21" t="s">
        <v>19</v>
      </c>
      <c r="EKV82" s="21" t="s">
        <v>19</v>
      </c>
      <c r="EKW82" s="21" t="s">
        <v>19</v>
      </c>
      <c r="EKX82" s="21" t="s">
        <v>19</v>
      </c>
      <c r="EKY82" s="21" t="s">
        <v>19</v>
      </c>
      <c r="EKZ82" s="21" t="s">
        <v>19</v>
      </c>
      <c r="ELA82" s="21" t="s">
        <v>19</v>
      </c>
      <c r="ELB82" s="21" t="s">
        <v>19</v>
      </c>
      <c r="ELC82" s="21" t="s">
        <v>19</v>
      </c>
      <c r="ELD82" s="21" t="s">
        <v>19</v>
      </c>
      <c r="ELE82" s="21" t="s">
        <v>19</v>
      </c>
      <c r="ELF82" s="21" t="s">
        <v>19</v>
      </c>
      <c r="ELG82" s="21" t="s">
        <v>19</v>
      </c>
      <c r="ELH82" s="21" t="s">
        <v>19</v>
      </c>
      <c r="ELI82" s="21" t="s">
        <v>19</v>
      </c>
      <c r="ELJ82" s="21" t="s">
        <v>19</v>
      </c>
      <c r="ELK82" s="21" t="s">
        <v>19</v>
      </c>
      <c r="ELL82" s="21" t="s">
        <v>19</v>
      </c>
      <c r="ELM82" s="21" t="s">
        <v>19</v>
      </c>
      <c r="ELN82" s="21" t="s">
        <v>19</v>
      </c>
      <c r="ELO82" s="21" t="s">
        <v>19</v>
      </c>
      <c r="ELP82" s="21" t="s">
        <v>19</v>
      </c>
      <c r="ELQ82" s="21" t="s">
        <v>19</v>
      </c>
      <c r="ELR82" s="21" t="s">
        <v>19</v>
      </c>
      <c r="ELS82" s="21" t="s">
        <v>19</v>
      </c>
      <c r="ELT82" s="21" t="s">
        <v>19</v>
      </c>
      <c r="ELU82" s="21" t="s">
        <v>19</v>
      </c>
      <c r="ELV82" s="21" t="s">
        <v>19</v>
      </c>
      <c r="ELW82" s="21" t="s">
        <v>19</v>
      </c>
      <c r="ELX82" s="21" t="s">
        <v>19</v>
      </c>
      <c r="ELY82" s="21" t="s">
        <v>19</v>
      </c>
      <c r="ELZ82" s="21" t="s">
        <v>19</v>
      </c>
      <c r="EMA82" s="21" t="s">
        <v>19</v>
      </c>
      <c r="EMB82" s="21" t="s">
        <v>19</v>
      </c>
      <c r="EMC82" s="21" t="s">
        <v>19</v>
      </c>
      <c r="EMD82" s="21" t="s">
        <v>19</v>
      </c>
      <c r="EME82" s="21" t="s">
        <v>19</v>
      </c>
      <c r="EMF82" s="21" t="s">
        <v>19</v>
      </c>
      <c r="EMG82" s="21" t="s">
        <v>19</v>
      </c>
      <c r="EMH82" s="21" t="s">
        <v>19</v>
      </c>
      <c r="EMI82" s="21" t="s">
        <v>19</v>
      </c>
      <c r="EMJ82" s="21" t="s">
        <v>19</v>
      </c>
      <c r="EMK82" s="21" t="s">
        <v>19</v>
      </c>
      <c r="EML82" s="21" t="s">
        <v>19</v>
      </c>
      <c r="EMM82" s="21" t="s">
        <v>19</v>
      </c>
      <c r="EMN82" s="21" t="s">
        <v>19</v>
      </c>
      <c r="EMO82" s="21" t="s">
        <v>19</v>
      </c>
      <c r="EMP82" s="21" t="s">
        <v>19</v>
      </c>
      <c r="EMQ82" s="21" t="s">
        <v>19</v>
      </c>
      <c r="EMR82" s="21" t="s">
        <v>19</v>
      </c>
      <c r="EMS82" s="21" t="s">
        <v>19</v>
      </c>
      <c r="EMT82" s="21" t="s">
        <v>19</v>
      </c>
      <c r="EMU82" s="21" t="s">
        <v>19</v>
      </c>
      <c r="EMV82" s="21" t="s">
        <v>19</v>
      </c>
      <c r="EMW82" s="21" t="s">
        <v>19</v>
      </c>
      <c r="EMX82" s="21" t="s">
        <v>19</v>
      </c>
      <c r="EMY82" s="21" t="s">
        <v>19</v>
      </c>
      <c r="EMZ82" s="21" t="s">
        <v>19</v>
      </c>
      <c r="ENA82" s="21" t="s">
        <v>19</v>
      </c>
      <c r="ENB82" s="21" t="s">
        <v>19</v>
      </c>
      <c r="ENC82" s="21" t="s">
        <v>19</v>
      </c>
      <c r="END82" s="21" t="s">
        <v>19</v>
      </c>
      <c r="ENE82" s="21" t="s">
        <v>19</v>
      </c>
      <c r="ENF82" s="21" t="s">
        <v>19</v>
      </c>
      <c r="ENG82" s="21" t="s">
        <v>19</v>
      </c>
      <c r="ENH82" s="21" t="s">
        <v>19</v>
      </c>
      <c r="ENI82" s="21" t="s">
        <v>19</v>
      </c>
      <c r="ENJ82" s="21" t="s">
        <v>19</v>
      </c>
      <c r="ENK82" s="21" t="s">
        <v>19</v>
      </c>
      <c r="ENL82" s="21" t="s">
        <v>19</v>
      </c>
      <c r="ENM82" s="21" t="s">
        <v>19</v>
      </c>
      <c r="ENN82" s="21" t="s">
        <v>19</v>
      </c>
      <c r="ENO82" s="21" t="s">
        <v>19</v>
      </c>
      <c r="ENP82" s="21" t="s">
        <v>19</v>
      </c>
      <c r="ENQ82" s="21" t="s">
        <v>19</v>
      </c>
      <c r="ENR82" s="21" t="s">
        <v>19</v>
      </c>
      <c r="ENS82" s="21" t="s">
        <v>19</v>
      </c>
      <c r="ENT82" s="21" t="s">
        <v>19</v>
      </c>
      <c r="ENU82" s="21" t="s">
        <v>19</v>
      </c>
      <c r="ENV82" s="21" t="s">
        <v>19</v>
      </c>
      <c r="ENW82" s="21" t="s">
        <v>19</v>
      </c>
      <c r="ENX82" s="21" t="s">
        <v>19</v>
      </c>
      <c r="ENY82" s="21" t="s">
        <v>19</v>
      </c>
      <c r="ENZ82" s="21" t="s">
        <v>19</v>
      </c>
      <c r="EOA82" s="21" t="s">
        <v>19</v>
      </c>
      <c r="EOB82" s="21" t="s">
        <v>19</v>
      </c>
      <c r="EOC82" s="21" t="s">
        <v>19</v>
      </c>
      <c r="EOD82" s="21" t="s">
        <v>19</v>
      </c>
      <c r="EOE82" s="21" t="s">
        <v>19</v>
      </c>
      <c r="EOF82" s="21" t="s">
        <v>19</v>
      </c>
      <c r="EOG82" s="21" t="s">
        <v>19</v>
      </c>
      <c r="EOH82" s="21" t="s">
        <v>19</v>
      </c>
      <c r="EOI82" s="21" t="s">
        <v>19</v>
      </c>
      <c r="EOJ82" s="21" t="s">
        <v>19</v>
      </c>
      <c r="EOK82" s="21" t="s">
        <v>19</v>
      </c>
      <c r="EOL82" s="21" t="s">
        <v>19</v>
      </c>
      <c r="EOM82" s="21" t="s">
        <v>19</v>
      </c>
      <c r="EON82" s="21" t="s">
        <v>19</v>
      </c>
      <c r="EOO82" s="21" t="s">
        <v>19</v>
      </c>
      <c r="EOP82" s="21" t="s">
        <v>19</v>
      </c>
      <c r="EOQ82" s="21" t="s">
        <v>19</v>
      </c>
      <c r="EOR82" s="21" t="s">
        <v>19</v>
      </c>
      <c r="EOS82" s="21" t="s">
        <v>19</v>
      </c>
      <c r="EOT82" s="21" t="s">
        <v>19</v>
      </c>
      <c r="EOU82" s="21" t="s">
        <v>19</v>
      </c>
      <c r="EOV82" s="21" t="s">
        <v>19</v>
      </c>
      <c r="EOW82" s="21" t="s">
        <v>19</v>
      </c>
      <c r="EOX82" s="21" t="s">
        <v>19</v>
      </c>
      <c r="EOY82" s="21" t="s">
        <v>19</v>
      </c>
      <c r="EOZ82" s="21" t="s">
        <v>19</v>
      </c>
      <c r="EPA82" s="21" t="s">
        <v>19</v>
      </c>
      <c r="EPB82" s="21" t="s">
        <v>19</v>
      </c>
      <c r="EPC82" s="21" t="s">
        <v>19</v>
      </c>
      <c r="EPD82" s="21" t="s">
        <v>19</v>
      </c>
      <c r="EPE82" s="21" t="s">
        <v>19</v>
      </c>
      <c r="EPF82" s="21" t="s">
        <v>19</v>
      </c>
      <c r="EPG82" s="21" t="s">
        <v>19</v>
      </c>
      <c r="EPH82" s="21" t="s">
        <v>19</v>
      </c>
      <c r="EPI82" s="21" t="s">
        <v>19</v>
      </c>
      <c r="EPJ82" s="21" t="s">
        <v>19</v>
      </c>
      <c r="EPK82" s="21" t="s">
        <v>19</v>
      </c>
      <c r="EPL82" s="21" t="s">
        <v>19</v>
      </c>
      <c r="EPM82" s="21" t="s">
        <v>19</v>
      </c>
      <c r="EPN82" s="21" t="s">
        <v>19</v>
      </c>
      <c r="EPO82" s="21" t="s">
        <v>19</v>
      </c>
      <c r="EPP82" s="21" t="s">
        <v>19</v>
      </c>
      <c r="EPQ82" s="21" t="s">
        <v>19</v>
      </c>
      <c r="EPR82" s="21" t="s">
        <v>19</v>
      </c>
      <c r="EPS82" s="21" t="s">
        <v>19</v>
      </c>
      <c r="EPT82" s="21" t="s">
        <v>19</v>
      </c>
      <c r="EPU82" s="21" t="s">
        <v>19</v>
      </c>
      <c r="EPV82" s="21" t="s">
        <v>19</v>
      </c>
      <c r="EPW82" s="21" t="s">
        <v>19</v>
      </c>
      <c r="EPX82" s="21" t="s">
        <v>19</v>
      </c>
      <c r="EPY82" s="21" t="s">
        <v>19</v>
      </c>
      <c r="EPZ82" s="21" t="s">
        <v>19</v>
      </c>
      <c r="EQA82" s="21" t="s">
        <v>19</v>
      </c>
      <c r="EQB82" s="21" t="s">
        <v>19</v>
      </c>
      <c r="EQC82" s="21" t="s">
        <v>19</v>
      </c>
      <c r="EQD82" s="21" t="s">
        <v>19</v>
      </c>
      <c r="EQE82" s="21" t="s">
        <v>19</v>
      </c>
      <c r="EQF82" s="21" t="s">
        <v>19</v>
      </c>
      <c r="EQG82" s="21" t="s">
        <v>19</v>
      </c>
      <c r="EQH82" s="21" t="s">
        <v>19</v>
      </c>
      <c r="EQI82" s="21" t="s">
        <v>19</v>
      </c>
      <c r="EQJ82" s="21" t="s">
        <v>19</v>
      </c>
      <c r="EQK82" s="21" t="s">
        <v>19</v>
      </c>
      <c r="EQL82" s="21" t="s">
        <v>19</v>
      </c>
      <c r="EQM82" s="21" t="s">
        <v>19</v>
      </c>
      <c r="EQN82" s="21" t="s">
        <v>19</v>
      </c>
      <c r="EQO82" s="21" t="s">
        <v>19</v>
      </c>
      <c r="EQP82" s="21" t="s">
        <v>19</v>
      </c>
      <c r="EQQ82" s="21" t="s">
        <v>19</v>
      </c>
      <c r="EQR82" s="21" t="s">
        <v>19</v>
      </c>
      <c r="EQS82" s="21" t="s">
        <v>19</v>
      </c>
      <c r="EQT82" s="21" t="s">
        <v>19</v>
      </c>
      <c r="EQU82" s="21" t="s">
        <v>19</v>
      </c>
      <c r="EQV82" s="21" t="s">
        <v>19</v>
      </c>
      <c r="EQW82" s="21" t="s">
        <v>19</v>
      </c>
      <c r="EQX82" s="21" t="s">
        <v>19</v>
      </c>
      <c r="EQY82" s="21" t="s">
        <v>19</v>
      </c>
      <c r="EQZ82" s="21" t="s">
        <v>19</v>
      </c>
      <c r="ERA82" s="21" t="s">
        <v>19</v>
      </c>
      <c r="ERB82" s="21" t="s">
        <v>19</v>
      </c>
      <c r="ERC82" s="21" t="s">
        <v>19</v>
      </c>
      <c r="ERD82" s="21" t="s">
        <v>19</v>
      </c>
      <c r="ERE82" s="21" t="s">
        <v>19</v>
      </c>
      <c r="ERF82" s="21" t="s">
        <v>19</v>
      </c>
      <c r="ERG82" s="21" t="s">
        <v>19</v>
      </c>
      <c r="ERH82" s="21" t="s">
        <v>19</v>
      </c>
      <c r="ERI82" s="21" t="s">
        <v>19</v>
      </c>
      <c r="ERJ82" s="21" t="s">
        <v>19</v>
      </c>
      <c r="ERK82" s="21" t="s">
        <v>19</v>
      </c>
      <c r="ERL82" s="21" t="s">
        <v>19</v>
      </c>
      <c r="ERM82" s="21" t="s">
        <v>19</v>
      </c>
      <c r="ERN82" s="21" t="s">
        <v>19</v>
      </c>
      <c r="ERO82" s="21" t="s">
        <v>19</v>
      </c>
      <c r="ERP82" s="21" t="s">
        <v>19</v>
      </c>
      <c r="ERQ82" s="21" t="s">
        <v>19</v>
      </c>
      <c r="ERR82" s="21" t="s">
        <v>19</v>
      </c>
      <c r="ERS82" s="21" t="s">
        <v>19</v>
      </c>
      <c r="ERT82" s="21" t="s">
        <v>19</v>
      </c>
      <c r="ERU82" s="21" t="s">
        <v>19</v>
      </c>
      <c r="ERV82" s="21" t="s">
        <v>19</v>
      </c>
      <c r="ERW82" s="21" t="s">
        <v>19</v>
      </c>
      <c r="ERX82" s="21" t="s">
        <v>19</v>
      </c>
      <c r="ERY82" s="21" t="s">
        <v>19</v>
      </c>
      <c r="ERZ82" s="21" t="s">
        <v>19</v>
      </c>
      <c r="ESA82" s="21" t="s">
        <v>19</v>
      </c>
      <c r="ESB82" s="21" t="s">
        <v>19</v>
      </c>
      <c r="ESC82" s="21" t="s">
        <v>19</v>
      </c>
      <c r="ESD82" s="21" t="s">
        <v>19</v>
      </c>
      <c r="ESE82" s="21" t="s">
        <v>19</v>
      </c>
      <c r="ESF82" s="21" t="s">
        <v>19</v>
      </c>
      <c r="ESG82" s="21" t="s">
        <v>19</v>
      </c>
      <c r="ESH82" s="21" t="s">
        <v>19</v>
      </c>
      <c r="ESI82" s="21" t="s">
        <v>19</v>
      </c>
      <c r="ESJ82" s="21" t="s">
        <v>19</v>
      </c>
      <c r="ESK82" s="21" t="s">
        <v>19</v>
      </c>
      <c r="ESL82" s="21" t="s">
        <v>19</v>
      </c>
      <c r="ESM82" s="21" t="s">
        <v>19</v>
      </c>
      <c r="ESN82" s="21" t="s">
        <v>19</v>
      </c>
      <c r="ESO82" s="21" t="s">
        <v>19</v>
      </c>
      <c r="ESP82" s="21" t="s">
        <v>19</v>
      </c>
      <c r="ESQ82" s="21" t="s">
        <v>19</v>
      </c>
      <c r="ESR82" s="21" t="s">
        <v>19</v>
      </c>
      <c r="ESS82" s="21" t="s">
        <v>19</v>
      </c>
      <c r="EST82" s="21" t="s">
        <v>19</v>
      </c>
      <c r="ESU82" s="21" t="s">
        <v>19</v>
      </c>
      <c r="ESV82" s="21" t="s">
        <v>19</v>
      </c>
      <c r="ESW82" s="21" t="s">
        <v>19</v>
      </c>
      <c r="ESX82" s="21" t="s">
        <v>19</v>
      </c>
      <c r="ESY82" s="21" t="s">
        <v>19</v>
      </c>
      <c r="ESZ82" s="21" t="s">
        <v>19</v>
      </c>
      <c r="ETA82" s="21" t="s">
        <v>19</v>
      </c>
      <c r="ETB82" s="21" t="s">
        <v>19</v>
      </c>
      <c r="ETC82" s="21" t="s">
        <v>19</v>
      </c>
      <c r="ETD82" s="21" t="s">
        <v>19</v>
      </c>
      <c r="ETE82" s="21" t="s">
        <v>19</v>
      </c>
      <c r="ETF82" s="21" t="s">
        <v>19</v>
      </c>
      <c r="ETG82" s="21" t="s">
        <v>19</v>
      </c>
      <c r="ETH82" s="21" t="s">
        <v>19</v>
      </c>
      <c r="ETI82" s="21" t="s">
        <v>19</v>
      </c>
      <c r="ETJ82" s="21" t="s">
        <v>19</v>
      </c>
      <c r="ETK82" s="21" t="s">
        <v>19</v>
      </c>
      <c r="ETL82" s="21" t="s">
        <v>19</v>
      </c>
      <c r="ETM82" s="21" t="s">
        <v>19</v>
      </c>
      <c r="ETN82" s="21" t="s">
        <v>19</v>
      </c>
      <c r="ETO82" s="21" t="s">
        <v>19</v>
      </c>
      <c r="ETP82" s="21" t="s">
        <v>19</v>
      </c>
      <c r="ETQ82" s="21" t="s">
        <v>19</v>
      </c>
      <c r="ETR82" s="21" t="s">
        <v>19</v>
      </c>
      <c r="ETS82" s="21" t="s">
        <v>19</v>
      </c>
      <c r="ETT82" s="21" t="s">
        <v>19</v>
      </c>
      <c r="ETU82" s="21" t="s">
        <v>19</v>
      </c>
      <c r="ETV82" s="21" t="s">
        <v>19</v>
      </c>
      <c r="ETW82" s="21" t="s">
        <v>19</v>
      </c>
      <c r="ETX82" s="21" t="s">
        <v>19</v>
      </c>
      <c r="ETY82" s="21" t="s">
        <v>19</v>
      </c>
      <c r="ETZ82" s="21" t="s">
        <v>19</v>
      </c>
      <c r="EUA82" s="21" t="s">
        <v>19</v>
      </c>
      <c r="EUB82" s="21" t="s">
        <v>19</v>
      </c>
      <c r="EUC82" s="21" t="s">
        <v>19</v>
      </c>
      <c r="EUD82" s="21" t="s">
        <v>19</v>
      </c>
      <c r="EUE82" s="21" t="s">
        <v>19</v>
      </c>
      <c r="EUF82" s="21" t="s">
        <v>19</v>
      </c>
      <c r="EUG82" s="21" t="s">
        <v>19</v>
      </c>
      <c r="EUH82" s="21" t="s">
        <v>19</v>
      </c>
      <c r="EUI82" s="21" t="s">
        <v>19</v>
      </c>
      <c r="EUJ82" s="21" t="s">
        <v>19</v>
      </c>
      <c r="EUK82" s="21" t="s">
        <v>19</v>
      </c>
      <c r="EUL82" s="21" t="s">
        <v>19</v>
      </c>
      <c r="EUM82" s="21" t="s">
        <v>19</v>
      </c>
      <c r="EUN82" s="21" t="s">
        <v>19</v>
      </c>
      <c r="EUO82" s="21" t="s">
        <v>19</v>
      </c>
      <c r="EUP82" s="21" t="s">
        <v>19</v>
      </c>
      <c r="EUQ82" s="21" t="s">
        <v>19</v>
      </c>
      <c r="EUR82" s="21" t="s">
        <v>19</v>
      </c>
      <c r="EUS82" s="21" t="s">
        <v>19</v>
      </c>
      <c r="EUT82" s="21" t="s">
        <v>19</v>
      </c>
      <c r="EUU82" s="21" t="s">
        <v>19</v>
      </c>
      <c r="EUV82" s="21" t="s">
        <v>19</v>
      </c>
      <c r="EUW82" s="21" t="s">
        <v>19</v>
      </c>
      <c r="EUX82" s="21" t="s">
        <v>19</v>
      </c>
      <c r="EUY82" s="21" t="s">
        <v>19</v>
      </c>
      <c r="EUZ82" s="21" t="s">
        <v>19</v>
      </c>
      <c r="EVA82" s="21" t="s">
        <v>19</v>
      </c>
      <c r="EVB82" s="21" t="s">
        <v>19</v>
      </c>
      <c r="EVC82" s="21" t="s">
        <v>19</v>
      </c>
      <c r="EVD82" s="21" t="s">
        <v>19</v>
      </c>
      <c r="EVE82" s="21" t="s">
        <v>19</v>
      </c>
      <c r="EVF82" s="21" t="s">
        <v>19</v>
      </c>
      <c r="EVG82" s="21" t="s">
        <v>19</v>
      </c>
      <c r="EVH82" s="21" t="s">
        <v>19</v>
      </c>
      <c r="EVI82" s="21" t="s">
        <v>19</v>
      </c>
      <c r="EVJ82" s="21" t="s">
        <v>19</v>
      </c>
      <c r="EVK82" s="21" t="s">
        <v>19</v>
      </c>
      <c r="EVL82" s="21" t="s">
        <v>19</v>
      </c>
      <c r="EVM82" s="21" t="s">
        <v>19</v>
      </c>
      <c r="EVN82" s="21" t="s">
        <v>19</v>
      </c>
      <c r="EVO82" s="21" t="s">
        <v>19</v>
      </c>
      <c r="EVP82" s="21" t="s">
        <v>19</v>
      </c>
      <c r="EVQ82" s="21" t="s">
        <v>19</v>
      </c>
      <c r="EVR82" s="21" t="s">
        <v>19</v>
      </c>
      <c r="EVS82" s="21" t="s">
        <v>19</v>
      </c>
      <c r="EVT82" s="21" t="s">
        <v>19</v>
      </c>
      <c r="EVU82" s="21" t="s">
        <v>19</v>
      </c>
      <c r="EVV82" s="21" t="s">
        <v>19</v>
      </c>
      <c r="EVW82" s="21" t="s">
        <v>19</v>
      </c>
      <c r="EVX82" s="21" t="s">
        <v>19</v>
      </c>
      <c r="EVY82" s="21" t="s">
        <v>19</v>
      </c>
      <c r="EVZ82" s="21" t="s">
        <v>19</v>
      </c>
      <c r="EWA82" s="21" t="s">
        <v>19</v>
      </c>
      <c r="EWB82" s="21" t="s">
        <v>19</v>
      </c>
      <c r="EWC82" s="21" t="s">
        <v>19</v>
      </c>
      <c r="EWD82" s="21" t="s">
        <v>19</v>
      </c>
      <c r="EWE82" s="21" t="s">
        <v>19</v>
      </c>
      <c r="EWF82" s="21" t="s">
        <v>19</v>
      </c>
      <c r="EWG82" s="21" t="s">
        <v>19</v>
      </c>
      <c r="EWH82" s="21" t="s">
        <v>19</v>
      </c>
      <c r="EWI82" s="21" t="s">
        <v>19</v>
      </c>
      <c r="EWJ82" s="21" t="s">
        <v>19</v>
      </c>
      <c r="EWK82" s="21" t="s">
        <v>19</v>
      </c>
      <c r="EWL82" s="21" t="s">
        <v>19</v>
      </c>
      <c r="EWM82" s="21" t="s">
        <v>19</v>
      </c>
      <c r="EWN82" s="21" t="s">
        <v>19</v>
      </c>
      <c r="EWO82" s="21" t="s">
        <v>19</v>
      </c>
      <c r="EWP82" s="21" t="s">
        <v>19</v>
      </c>
      <c r="EWQ82" s="21" t="s">
        <v>19</v>
      </c>
      <c r="EWR82" s="21" t="s">
        <v>19</v>
      </c>
      <c r="EWS82" s="21" t="s">
        <v>19</v>
      </c>
      <c r="EWT82" s="21" t="s">
        <v>19</v>
      </c>
      <c r="EWU82" s="21" t="s">
        <v>19</v>
      </c>
      <c r="EWV82" s="21" t="s">
        <v>19</v>
      </c>
      <c r="EWW82" s="21" t="s">
        <v>19</v>
      </c>
      <c r="EWX82" s="21" t="s">
        <v>19</v>
      </c>
      <c r="EWY82" s="21" t="s">
        <v>19</v>
      </c>
      <c r="EWZ82" s="21" t="s">
        <v>19</v>
      </c>
      <c r="EXA82" s="21" t="s">
        <v>19</v>
      </c>
      <c r="EXB82" s="21" t="s">
        <v>19</v>
      </c>
      <c r="EXC82" s="21" t="s">
        <v>19</v>
      </c>
      <c r="EXD82" s="21" t="s">
        <v>19</v>
      </c>
      <c r="EXE82" s="21" t="s">
        <v>19</v>
      </c>
      <c r="EXF82" s="21" t="s">
        <v>19</v>
      </c>
      <c r="EXG82" s="21" t="s">
        <v>19</v>
      </c>
      <c r="EXH82" s="21" t="s">
        <v>19</v>
      </c>
      <c r="EXI82" s="21" t="s">
        <v>19</v>
      </c>
      <c r="EXJ82" s="21" t="s">
        <v>19</v>
      </c>
      <c r="EXK82" s="21" t="s">
        <v>19</v>
      </c>
      <c r="EXL82" s="21" t="s">
        <v>19</v>
      </c>
      <c r="EXM82" s="21" t="s">
        <v>19</v>
      </c>
      <c r="EXN82" s="21" t="s">
        <v>19</v>
      </c>
      <c r="EXO82" s="21" t="s">
        <v>19</v>
      </c>
      <c r="EXP82" s="21" t="s">
        <v>19</v>
      </c>
      <c r="EXQ82" s="21" t="s">
        <v>19</v>
      </c>
      <c r="EXR82" s="21" t="s">
        <v>19</v>
      </c>
      <c r="EXS82" s="21" t="s">
        <v>19</v>
      </c>
      <c r="EXT82" s="21" t="s">
        <v>19</v>
      </c>
      <c r="EXU82" s="21" t="s">
        <v>19</v>
      </c>
      <c r="EXV82" s="21" t="s">
        <v>19</v>
      </c>
      <c r="EXW82" s="21" t="s">
        <v>19</v>
      </c>
      <c r="EXX82" s="21" t="s">
        <v>19</v>
      </c>
      <c r="EXY82" s="21" t="s">
        <v>19</v>
      </c>
      <c r="EXZ82" s="21" t="s">
        <v>19</v>
      </c>
      <c r="EYA82" s="21" t="s">
        <v>19</v>
      </c>
      <c r="EYB82" s="21" t="s">
        <v>19</v>
      </c>
      <c r="EYC82" s="21" t="s">
        <v>19</v>
      </c>
      <c r="EYD82" s="21" t="s">
        <v>19</v>
      </c>
      <c r="EYE82" s="21" t="s">
        <v>19</v>
      </c>
      <c r="EYF82" s="21" t="s">
        <v>19</v>
      </c>
      <c r="EYG82" s="21" t="s">
        <v>19</v>
      </c>
      <c r="EYH82" s="21" t="s">
        <v>19</v>
      </c>
      <c r="EYI82" s="21" t="s">
        <v>19</v>
      </c>
      <c r="EYJ82" s="21" t="s">
        <v>19</v>
      </c>
      <c r="EYK82" s="21" t="s">
        <v>19</v>
      </c>
      <c r="EYL82" s="21" t="s">
        <v>19</v>
      </c>
      <c r="EYM82" s="21" t="s">
        <v>19</v>
      </c>
      <c r="EYN82" s="21" t="s">
        <v>19</v>
      </c>
      <c r="EYO82" s="21" t="s">
        <v>19</v>
      </c>
      <c r="EYP82" s="21" t="s">
        <v>19</v>
      </c>
      <c r="EYQ82" s="21" t="s">
        <v>19</v>
      </c>
      <c r="EYR82" s="21" t="s">
        <v>19</v>
      </c>
      <c r="EYS82" s="21" t="s">
        <v>19</v>
      </c>
      <c r="EYT82" s="21" t="s">
        <v>19</v>
      </c>
      <c r="EYU82" s="21" t="s">
        <v>19</v>
      </c>
      <c r="EYV82" s="21" t="s">
        <v>19</v>
      </c>
      <c r="EYW82" s="21" t="s">
        <v>19</v>
      </c>
      <c r="EYX82" s="21" t="s">
        <v>19</v>
      </c>
      <c r="EYY82" s="21" t="s">
        <v>19</v>
      </c>
      <c r="EYZ82" s="21" t="s">
        <v>19</v>
      </c>
      <c r="EZA82" s="21" t="s">
        <v>19</v>
      </c>
      <c r="EZB82" s="21" t="s">
        <v>19</v>
      </c>
      <c r="EZC82" s="21" t="s">
        <v>19</v>
      </c>
      <c r="EZD82" s="21" t="s">
        <v>19</v>
      </c>
      <c r="EZE82" s="21" t="s">
        <v>19</v>
      </c>
      <c r="EZF82" s="21" t="s">
        <v>19</v>
      </c>
      <c r="EZG82" s="21" t="s">
        <v>19</v>
      </c>
      <c r="EZH82" s="21" t="s">
        <v>19</v>
      </c>
      <c r="EZI82" s="21" t="s">
        <v>19</v>
      </c>
      <c r="EZJ82" s="21" t="s">
        <v>19</v>
      </c>
      <c r="EZK82" s="21" t="s">
        <v>19</v>
      </c>
      <c r="EZL82" s="21" t="s">
        <v>19</v>
      </c>
      <c r="EZM82" s="21" t="s">
        <v>19</v>
      </c>
      <c r="EZN82" s="21" t="s">
        <v>19</v>
      </c>
      <c r="EZO82" s="21" t="s">
        <v>19</v>
      </c>
      <c r="EZP82" s="21" t="s">
        <v>19</v>
      </c>
      <c r="EZQ82" s="21" t="s">
        <v>19</v>
      </c>
      <c r="EZR82" s="21" t="s">
        <v>19</v>
      </c>
      <c r="EZS82" s="21" t="s">
        <v>19</v>
      </c>
      <c r="EZT82" s="21" t="s">
        <v>19</v>
      </c>
      <c r="EZU82" s="21" t="s">
        <v>19</v>
      </c>
      <c r="EZV82" s="21" t="s">
        <v>19</v>
      </c>
      <c r="EZW82" s="21" t="s">
        <v>19</v>
      </c>
      <c r="EZX82" s="21" t="s">
        <v>19</v>
      </c>
      <c r="EZY82" s="21" t="s">
        <v>19</v>
      </c>
      <c r="EZZ82" s="21" t="s">
        <v>19</v>
      </c>
      <c r="FAA82" s="21" t="s">
        <v>19</v>
      </c>
      <c r="FAB82" s="21" t="s">
        <v>19</v>
      </c>
      <c r="FAC82" s="21" t="s">
        <v>19</v>
      </c>
      <c r="FAD82" s="21" t="s">
        <v>19</v>
      </c>
      <c r="FAE82" s="21" t="s">
        <v>19</v>
      </c>
      <c r="FAF82" s="21" t="s">
        <v>19</v>
      </c>
      <c r="FAG82" s="21" t="s">
        <v>19</v>
      </c>
      <c r="FAH82" s="21" t="s">
        <v>19</v>
      </c>
      <c r="FAI82" s="21" t="s">
        <v>19</v>
      </c>
      <c r="FAJ82" s="21" t="s">
        <v>19</v>
      </c>
      <c r="FAK82" s="21" t="s">
        <v>19</v>
      </c>
      <c r="FAL82" s="21" t="s">
        <v>19</v>
      </c>
      <c r="FAM82" s="21" t="s">
        <v>19</v>
      </c>
      <c r="FAN82" s="21" t="s">
        <v>19</v>
      </c>
      <c r="FAO82" s="21" t="s">
        <v>19</v>
      </c>
      <c r="FAP82" s="21" t="s">
        <v>19</v>
      </c>
      <c r="FAQ82" s="21" t="s">
        <v>19</v>
      </c>
      <c r="FAR82" s="21" t="s">
        <v>19</v>
      </c>
      <c r="FAS82" s="21" t="s">
        <v>19</v>
      </c>
      <c r="FAT82" s="21" t="s">
        <v>19</v>
      </c>
      <c r="FAU82" s="21" t="s">
        <v>19</v>
      </c>
      <c r="FAV82" s="21" t="s">
        <v>19</v>
      </c>
      <c r="FAW82" s="21" t="s">
        <v>19</v>
      </c>
      <c r="FAX82" s="21" t="s">
        <v>19</v>
      </c>
      <c r="FAY82" s="21" t="s">
        <v>19</v>
      </c>
      <c r="FAZ82" s="21" t="s">
        <v>19</v>
      </c>
      <c r="FBA82" s="21" t="s">
        <v>19</v>
      </c>
      <c r="FBB82" s="21" t="s">
        <v>19</v>
      </c>
      <c r="FBC82" s="21" t="s">
        <v>19</v>
      </c>
      <c r="FBD82" s="21" t="s">
        <v>19</v>
      </c>
      <c r="FBE82" s="21" t="s">
        <v>19</v>
      </c>
      <c r="FBF82" s="21" t="s">
        <v>19</v>
      </c>
      <c r="FBG82" s="21" t="s">
        <v>19</v>
      </c>
      <c r="FBH82" s="21" t="s">
        <v>19</v>
      </c>
      <c r="FBI82" s="21" t="s">
        <v>19</v>
      </c>
      <c r="FBJ82" s="21" t="s">
        <v>19</v>
      </c>
      <c r="FBK82" s="21" t="s">
        <v>19</v>
      </c>
      <c r="FBL82" s="21" t="s">
        <v>19</v>
      </c>
      <c r="FBM82" s="21" t="s">
        <v>19</v>
      </c>
      <c r="FBN82" s="21" t="s">
        <v>19</v>
      </c>
      <c r="FBO82" s="21" t="s">
        <v>19</v>
      </c>
      <c r="FBP82" s="21" t="s">
        <v>19</v>
      </c>
      <c r="FBQ82" s="21" t="s">
        <v>19</v>
      </c>
      <c r="FBR82" s="21" t="s">
        <v>19</v>
      </c>
      <c r="FBS82" s="21" t="s">
        <v>19</v>
      </c>
      <c r="FBT82" s="21" t="s">
        <v>19</v>
      </c>
      <c r="FBU82" s="21" t="s">
        <v>19</v>
      </c>
      <c r="FBV82" s="21" t="s">
        <v>19</v>
      </c>
      <c r="FBW82" s="21" t="s">
        <v>19</v>
      </c>
      <c r="FBX82" s="21" t="s">
        <v>19</v>
      </c>
      <c r="FBY82" s="21" t="s">
        <v>19</v>
      </c>
      <c r="FBZ82" s="21" t="s">
        <v>19</v>
      </c>
      <c r="FCA82" s="21" t="s">
        <v>19</v>
      </c>
      <c r="FCB82" s="21" t="s">
        <v>19</v>
      </c>
      <c r="FCC82" s="21" t="s">
        <v>19</v>
      </c>
      <c r="FCD82" s="21" t="s">
        <v>19</v>
      </c>
      <c r="FCE82" s="21" t="s">
        <v>19</v>
      </c>
      <c r="FCF82" s="21" t="s">
        <v>19</v>
      </c>
      <c r="FCG82" s="21" t="s">
        <v>19</v>
      </c>
      <c r="FCH82" s="21" t="s">
        <v>19</v>
      </c>
      <c r="FCI82" s="21" t="s">
        <v>19</v>
      </c>
      <c r="FCJ82" s="21" t="s">
        <v>19</v>
      </c>
      <c r="FCK82" s="21" t="s">
        <v>19</v>
      </c>
      <c r="FCL82" s="21" t="s">
        <v>19</v>
      </c>
      <c r="FCM82" s="21" t="s">
        <v>19</v>
      </c>
      <c r="FCN82" s="21" t="s">
        <v>19</v>
      </c>
      <c r="FCO82" s="21" t="s">
        <v>19</v>
      </c>
      <c r="FCP82" s="21" t="s">
        <v>19</v>
      </c>
      <c r="FCQ82" s="21" t="s">
        <v>19</v>
      </c>
      <c r="FCR82" s="21" t="s">
        <v>19</v>
      </c>
      <c r="FCS82" s="21" t="s">
        <v>19</v>
      </c>
      <c r="FCT82" s="21" t="s">
        <v>19</v>
      </c>
      <c r="FCU82" s="21" t="s">
        <v>19</v>
      </c>
      <c r="FCV82" s="21" t="s">
        <v>19</v>
      </c>
      <c r="FCW82" s="21" t="s">
        <v>19</v>
      </c>
      <c r="FCX82" s="21" t="s">
        <v>19</v>
      </c>
      <c r="FCY82" s="21" t="s">
        <v>19</v>
      </c>
      <c r="FCZ82" s="21" t="s">
        <v>19</v>
      </c>
      <c r="FDA82" s="21" t="s">
        <v>19</v>
      </c>
      <c r="FDB82" s="21" t="s">
        <v>19</v>
      </c>
      <c r="FDC82" s="21" t="s">
        <v>19</v>
      </c>
      <c r="FDD82" s="21" t="s">
        <v>19</v>
      </c>
      <c r="FDE82" s="21" t="s">
        <v>19</v>
      </c>
      <c r="FDF82" s="21" t="s">
        <v>19</v>
      </c>
      <c r="FDG82" s="21" t="s">
        <v>19</v>
      </c>
      <c r="FDH82" s="21" t="s">
        <v>19</v>
      </c>
      <c r="FDI82" s="21" t="s">
        <v>19</v>
      </c>
      <c r="FDJ82" s="21" t="s">
        <v>19</v>
      </c>
      <c r="FDK82" s="21" t="s">
        <v>19</v>
      </c>
      <c r="FDL82" s="21" t="s">
        <v>19</v>
      </c>
      <c r="FDM82" s="21" t="s">
        <v>19</v>
      </c>
      <c r="FDN82" s="21" t="s">
        <v>19</v>
      </c>
      <c r="FDO82" s="21" t="s">
        <v>19</v>
      </c>
      <c r="FDP82" s="21" t="s">
        <v>19</v>
      </c>
      <c r="FDQ82" s="21" t="s">
        <v>19</v>
      </c>
      <c r="FDR82" s="21" t="s">
        <v>19</v>
      </c>
      <c r="FDS82" s="21" t="s">
        <v>19</v>
      </c>
      <c r="FDT82" s="21" t="s">
        <v>19</v>
      </c>
      <c r="FDU82" s="21" t="s">
        <v>19</v>
      </c>
      <c r="FDV82" s="21" t="s">
        <v>19</v>
      </c>
      <c r="FDW82" s="21" t="s">
        <v>19</v>
      </c>
      <c r="FDX82" s="21" t="s">
        <v>19</v>
      </c>
      <c r="FDY82" s="21" t="s">
        <v>19</v>
      </c>
      <c r="FDZ82" s="21" t="s">
        <v>19</v>
      </c>
      <c r="FEA82" s="21" t="s">
        <v>19</v>
      </c>
      <c r="FEB82" s="21" t="s">
        <v>19</v>
      </c>
      <c r="FEC82" s="21" t="s">
        <v>19</v>
      </c>
      <c r="FED82" s="21" t="s">
        <v>19</v>
      </c>
      <c r="FEE82" s="21" t="s">
        <v>19</v>
      </c>
      <c r="FEF82" s="21" t="s">
        <v>19</v>
      </c>
      <c r="FEG82" s="21" t="s">
        <v>19</v>
      </c>
      <c r="FEH82" s="21" t="s">
        <v>19</v>
      </c>
      <c r="FEI82" s="21" t="s">
        <v>19</v>
      </c>
      <c r="FEJ82" s="21" t="s">
        <v>19</v>
      </c>
      <c r="FEK82" s="21" t="s">
        <v>19</v>
      </c>
      <c r="FEL82" s="21" t="s">
        <v>19</v>
      </c>
      <c r="FEM82" s="21" t="s">
        <v>19</v>
      </c>
      <c r="FEN82" s="21" t="s">
        <v>19</v>
      </c>
      <c r="FEO82" s="21" t="s">
        <v>19</v>
      </c>
      <c r="FEP82" s="21" t="s">
        <v>19</v>
      </c>
      <c r="FEQ82" s="21" t="s">
        <v>19</v>
      </c>
      <c r="FER82" s="21" t="s">
        <v>19</v>
      </c>
      <c r="FES82" s="21" t="s">
        <v>19</v>
      </c>
      <c r="FET82" s="21" t="s">
        <v>19</v>
      </c>
      <c r="FEU82" s="21" t="s">
        <v>19</v>
      </c>
      <c r="FEV82" s="21" t="s">
        <v>19</v>
      </c>
      <c r="FEW82" s="21" t="s">
        <v>19</v>
      </c>
      <c r="FEX82" s="21" t="s">
        <v>19</v>
      </c>
      <c r="FEY82" s="21" t="s">
        <v>19</v>
      </c>
      <c r="FEZ82" s="21" t="s">
        <v>19</v>
      </c>
      <c r="FFA82" s="21" t="s">
        <v>19</v>
      </c>
      <c r="FFB82" s="21" t="s">
        <v>19</v>
      </c>
      <c r="FFC82" s="21" t="s">
        <v>19</v>
      </c>
      <c r="FFD82" s="21" t="s">
        <v>19</v>
      </c>
      <c r="FFE82" s="21" t="s">
        <v>19</v>
      </c>
      <c r="FFF82" s="21" t="s">
        <v>19</v>
      </c>
      <c r="FFG82" s="21" t="s">
        <v>19</v>
      </c>
      <c r="FFH82" s="21" t="s">
        <v>19</v>
      </c>
      <c r="FFI82" s="21" t="s">
        <v>19</v>
      </c>
      <c r="FFJ82" s="21" t="s">
        <v>19</v>
      </c>
      <c r="FFK82" s="21" t="s">
        <v>19</v>
      </c>
      <c r="FFL82" s="21" t="s">
        <v>19</v>
      </c>
      <c r="FFM82" s="21" t="s">
        <v>19</v>
      </c>
      <c r="FFN82" s="21" t="s">
        <v>19</v>
      </c>
      <c r="FFO82" s="21" t="s">
        <v>19</v>
      </c>
      <c r="FFP82" s="21" t="s">
        <v>19</v>
      </c>
      <c r="FFQ82" s="21" t="s">
        <v>19</v>
      </c>
      <c r="FFR82" s="21" t="s">
        <v>19</v>
      </c>
      <c r="FFS82" s="21" t="s">
        <v>19</v>
      </c>
      <c r="FFT82" s="21" t="s">
        <v>19</v>
      </c>
      <c r="FFU82" s="21" t="s">
        <v>19</v>
      </c>
      <c r="FFV82" s="21" t="s">
        <v>19</v>
      </c>
      <c r="FFW82" s="21" t="s">
        <v>19</v>
      </c>
      <c r="FFX82" s="21" t="s">
        <v>19</v>
      </c>
      <c r="FFY82" s="21" t="s">
        <v>19</v>
      </c>
      <c r="FFZ82" s="21" t="s">
        <v>19</v>
      </c>
      <c r="FGA82" s="21" t="s">
        <v>19</v>
      </c>
      <c r="FGB82" s="21" t="s">
        <v>19</v>
      </c>
      <c r="FGC82" s="21" t="s">
        <v>19</v>
      </c>
      <c r="FGD82" s="21" t="s">
        <v>19</v>
      </c>
      <c r="FGE82" s="21" t="s">
        <v>19</v>
      </c>
      <c r="FGF82" s="21" t="s">
        <v>19</v>
      </c>
      <c r="FGG82" s="21" t="s">
        <v>19</v>
      </c>
      <c r="FGH82" s="21" t="s">
        <v>19</v>
      </c>
      <c r="FGI82" s="21" t="s">
        <v>19</v>
      </c>
      <c r="FGJ82" s="21" t="s">
        <v>19</v>
      </c>
      <c r="FGK82" s="21" t="s">
        <v>19</v>
      </c>
      <c r="FGL82" s="21" t="s">
        <v>19</v>
      </c>
      <c r="FGM82" s="21" t="s">
        <v>19</v>
      </c>
      <c r="FGN82" s="21" t="s">
        <v>19</v>
      </c>
      <c r="FGO82" s="21" t="s">
        <v>19</v>
      </c>
      <c r="FGP82" s="21" t="s">
        <v>19</v>
      </c>
      <c r="FGQ82" s="21" t="s">
        <v>19</v>
      </c>
      <c r="FGR82" s="21" t="s">
        <v>19</v>
      </c>
      <c r="FGS82" s="21" t="s">
        <v>19</v>
      </c>
      <c r="FGT82" s="21" t="s">
        <v>19</v>
      </c>
      <c r="FGU82" s="21" t="s">
        <v>19</v>
      </c>
      <c r="FGV82" s="21" t="s">
        <v>19</v>
      </c>
      <c r="FGW82" s="21" t="s">
        <v>19</v>
      </c>
      <c r="FGX82" s="21" t="s">
        <v>19</v>
      </c>
      <c r="FGY82" s="21" t="s">
        <v>19</v>
      </c>
      <c r="FGZ82" s="21" t="s">
        <v>19</v>
      </c>
      <c r="FHA82" s="21" t="s">
        <v>19</v>
      </c>
      <c r="FHB82" s="21" t="s">
        <v>19</v>
      </c>
      <c r="FHC82" s="21" t="s">
        <v>19</v>
      </c>
      <c r="FHD82" s="21" t="s">
        <v>19</v>
      </c>
      <c r="FHE82" s="21" t="s">
        <v>19</v>
      </c>
      <c r="FHF82" s="21" t="s">
        <v>19</v>
      </c>
      <c r="FHG82" s="21" t="s">
        <v>19</v>
      </c>
      <c r="FHH82" s="21" t="s">
        <v>19</v>
      </c>
      <c r="FHI82" s="21" t="s">
        <v>19</v>
      </c>
      <c r="FHJ82" s="21" t="s">
        <v>19</v>
      </c>
      <c r="FHK82" s="21" t="s">
        <v>19</v>
      </c>
      <c r="FHL82" s="21" t="s">
        <v>19</v>
      </c>
      <c r="FHM82" s="21" t="s">
        <v>19</v>
      </c>
      <c r="FHN82" s="21" t="s">
        <v>19</v>
      </c>
      <c r="FHO82" s="21" t="s">
        <v>19</v>
      </c>
      <c r="FHP82" s="21" t="s">
        <v>19</v>
      </c>
      <c r="FHQ82" s="21" t="s">
        <v>19</v>
      </c>
      <c r="FHR82" s="21" t="s">
        <v>19</v>
      </c>
      <c r="FHS82" s="21" t="s">
        <v>19</v>
      </c>
      <c r="FHT82" s="21" t="s">
        <v>19</v>
      </c>
      <c r="FHU82" s="21" t="s">
        <v>19</v>
      </c>
      <c r="FHV82" s="21" t="s">
        <v>19</v>
      </c>
      <c r="FHW82" s="21" t="s">
        <v>19</v>
      </c>
      <c r="FHX82" s="21" t="s">
        <v>19</v>
      </c>
      <c r="FHY82" s="21" t="s">
        <v>19</v>
      </c>
      <c r="FHZ82" s="21" t="s">
        <v>19</v>
      </c>
      <c r="FIA82" s="21" t="s">
        <v>19</v>
      </c>
      <c r="FIB82" s="21" t="s">
        <v>19</v>
      </c>
      <c r="FIC82" s="21" t="s">
        <v>19</v>
      </c>
      <c r="FID82" s="21" t="s">
        <v>19</v>
      </c>
      <c r="FIE82" s="21" t="s">
        <v>19</v>
      </c>
      <c r="FIF82" s="21" t="s">
        <v>19</v>
      </c>
      <c r="FIG82" s="21" t="s">
        <v>19</v>
      </c>
      <c r="FIH82" s="21" t="s">
        <v>19</v>
      </c>
      <c r="FII82" s="21" t="s">
        <v>19</v>
      </c>
      <c r="FIJ82" s="21" t="s">
        <v>19</v>
      </c>
      <c r="FIK82" s="21" t="s">
        <v>19</v>
      </c>
      <c r="FIL82" s="21" t="s">
        <v>19</v>
      </c>
      <c r="FIM82" s="21" t="s">
        <v>19</v>
      </c>
      <c r="FIN82" s="21" t="s">
        <v>19</v>
      </c>
      <c r="FIO82" s="21" t="s">
        <v>19</v>
      </c>
      <c r="FIP82" s="21" t="s">
        <v>19</v>
      </c>
      <c r="FIQ82" s="21" t="s">
        <v>19</v>
      </c>
      <c r="FIR82" s="21" t="s">
        <v>19</v>
      </c>
      <c r="FIS82" s="21" t="s">
        <v>19</v>
      </c>
      <c r="FIT82" s="21" t="s">
        <v>19</v>
      </c>
      <c r="FIU82" s="21" t="s">
        <v>19</v>
      </c>
      <c r="FIV82" s="21" t="s">
        <v>19</v>
      </c>
      <c r="FIW82" s="21" t="s">
        <v>19</v>
      </c>
      <c r="FIX82" s="21" t="s">
        <v>19</v>
      </c>
      <c r="FIY82" s="21" t="s">
        <v>19</v>
      </c>
      <c r="FIZ82" s="21" t="s">
        <v>19</v>
      </c>
      <c r="FJA82" s="21" t="s">
        <v>19</v>
      </c>
      <c r="FJB82" s="21" t="s">
        <v>19</v>
      </c>
      <c r="FJC82" s="21" t="s">
        <v>19</v>
      </c>
      <c r="FJD82" s="21" t="s">
        <v>19</v>
      </c>
      <c r="FJE82" s="21" t="s">
        <v>19</v>
      </c>
      <c r="FJF82" s="21" t="s">
        <v>19</v>
      </c>
      <c r="FJG82" s="21" t="s">
        <v>19</v>
      </c>
      <c r="FJH82" s="21" t="s">
        <v>19</v>
      </c>
      <c r="FJI82" s="21" t="s">
        <v>19</v>
      </c>
      <c r="FJJ82" s="21" t="s">
        <v>19</v>
      </c>
      <c r="FJK82" s="21" t="s">
        <v>19</v>
      </c>
      <c r="FJL82" s="21" t="s">
        <v>19</v>
      </c>
      <c r="FJM82" s="21" t="s">
        <v>19</v>
      </c>
      <c r="FJN82" s="21" t="s">
        <v>19</v>
      </c>
      <c r="FJO82" s="21" t="s">
        <v>19</v>
      </c>
      <c r="FJP82" s="21" t="s">
        <v>19</v>
      </c>
      <c r="FJQ82" s="21" t="s">
        <v>19</v>
      </c>
      <c r="FJR82" s="21" t="s">
        <v>19</v>
      </c>
      <c r="FJS82" s="21" t="s">
        <v>19</v>
      </c>
      <c r="FJT82" s="21" t="s">
        <v>19</v>
      </c>
      <c r="FJU82" s="21" t="s">
        <v>19</v>
      </c>
      <c r="FJV82" s="21" t="s">
        <v>19</v>
      </c>
      <c r="FJW82" s="21" t="s">
        <v>19</v>
      </c>
      <c r="FJX82" s="21" t="s">
        <v>19</v>
      </c>
      <c r="FJY82" s="21" t="s">
        <v>19</v>
      </c>
      <c r="FJZ82" s="21" t="s">
        <v>19</v>
      </c>
      <c r="FKA82" s="21" t="s">
        <v>19</v>
      </c>
      <c r="FKB82" s="21" t="s">
        <v>19</v>
      </c>
      <c r="FKC82" s="21" t="s">
        <v>19</v>
      </c>
      <c r="FKD82" s="21" t="s">
        <v>19</v>
      </c>
      <c r="FKE82" s="21" t="s">
        <v>19</v>
      </c>
      <c r="FKF82" s="21" t="s">
        <v>19</v>
      </c>
      <c r="FKG82" s="21" t="s">
        <v>19</v>
      </c>
      <c r="FKH82" s="21" t="s">
        <v>19</v>
      </c>
      <c r="FKI82" s="21" t="s">
        <v>19</v>
      </c>
      <c r="FKJ82" s="21" t="s">
        <v>19</v>
      </c>
      <c r="FKK82" s="21" t="s">
        <v>19</v>
      </c>
      <c r="FKL82" s="21" t="s">
        <v>19</v>
      </c>
      <c r="FKM82" s="21" t="s">
        <v>19</v>
      </c>
      <c r="FKN82" s="21" t="s">
        <v>19</v>
      </c>
      <c r="FKO82" s="21" t="s">
        <v>19</v>
      </c>
      <c r="FKP82" s="21" t="s">
        <v>19</v>
      </c>
      <c r="FKQ82" s="21" t="s">
        <v>19</v>
      </c>
      <c r="FKR82" s="21" t="s">
        <v>19</v>
      </c>
      <c r="FKS82" s="21" t="s">
        <v>19</v>
      </c>
      <c r="FKT82" s="21" t="s">
        <v>19</v>
      </c>
      <c r="FKU82" s="21" t="s">
        <v>19</v>
      </c>
      <c r="FKV82" s="21" t="s">
        <v>19</v>
      </c>
      <c r="FKW82" s="21" t="s">
        <v>19</v>
      </c>
      <c r="FKX82" s="21" t="s">
        <v>19</v>
      </c>
      <c r="FKY82" s="21" t="s">
        <v>19</v>
      </c>
      <c r="FKZ82" s="21" t="s">
        <v>19</v>
      </c>
      <c r="FLA82" s="21" t="s">
        <v>19</v>
      </c>
      <c r="FLB82" s="21" t="s">
        <v>19</v>
      </c>
      <c r="FLC82" s="21" t="s">
        <v>19</v>
      </c>
      <c r="FLD82" s="21" t="s">
        <v>19</v>
      </c>
      <c r="FLE82" s="21" t="s">
        <v>19</v>
      </c>
      <c r="FLF82" s="21" t="s">
        <v>19</v>
      </c>
      <c r="FLG82" s="21" t="s">
        <v>19</v>
      </c>
      <c r="FLH82" s="21" t="s">
        <v>19</v>
      </c>
      <c r="FLI82" s="21" t="s">
        <v>19</v>
      </c>
      <c r="FLJ82" s="21" t="s">
        <v>19</v>
      </c>
      <c r="FLK82" s="21" t="s">
        <v>19</v>
      </c>
      <c r="FLL82" s="21" t="s">
        <v>19</v>
      </c>
      <c r="FLM82" s="21" t="s">
        <v>19</v>
      </c>
      <c r="FLN82" s="21" t="s">
        <v>19</v>
      </c>
      <c r="FLO82" s="21" t="s">
        <v>19</v>
      </c>
      <c r="FLP82" s="21" t="s">
        <v>19</v>
      </c>
      <c r="FLQ82" s="21" t="s">
        <v>19</v>
      </c>
      <c r="FLR82" s="21" t="s">
        <v>19</v>
      </c>
      <c r="FLS82" s="21" t="s">
        <v>19</v>
      </c>
      <c r="FLT82" s="21" t="s">
        <v>19</v>
      </c>
      <c r="FLU82" s="21" t="s">
        <v>19</v>
      </c>
      <c r="FLV82" s="21" t="s">
        <v>19</v>
      </c>
      <c r="FLW82" s="21" t="s">
        <v>19</v>
      </c>
      <c r="FLX82" s="21" t="s">
        <v>19</v>
      </c>
      <c r="FLY82" s="21" t="s">
        <v>19</v>
      </c>
      <c r="FLZ82" s="21" t="s">
        <v>19</v>
      </c>
      <c r="FMA82" s="21" t="s">
        <v>19</v>
      </c>
      <c r="FMB82" s="21" t="s">
        <v>19</v>
      </c>
      <c r="FMC82" s="21" t="s">
        <v>19</v>
      </c>
      <c r="FMD82" s="21" t="s">
        <v>19</v>
      </c>
      <c r="FME82" s="21" t="s">
        <v>19</v>
      </c>
      <c r="FMF82" s="21" t="s">
        <v>19</v>
      </c>
      <c r="FMG82" s="21" t="s">
        <v>19</v>
      </c>
      <c r="FMH82" s="21" t="s">
        <v>19</v>
      </c>
      <c r="FMI82" s="21" t="s">
        <v>19</v>
      </c>
      <c r="FMJ82" s="21" t="s">
        <v>19</v>
      </c>
      <c r="FMK82" s="21" t="s">
        <v>19</v>
      </c>
      <c r="FML82" s="21" t="s">
        <v>19</v>
      </c>
      <c r="FMM82" s="21" t="s">
        <v>19</v>
      </c>
      <c r="FMN82" s="21" t="s">
        <v>19</v>
      </c>
      <c r="FMO82" s="21" t="s">
        <v>19</v>
      </c>
      <c r="FMP82" s="21" t="s">
        <v>19</v>
      </c>
      <c r="FMQ82" s="21" t="s">
        <v>19</v>
      </c>
      <c r="FMR82" s="21" t="s">
        <v>19</v>
      </c>
      <c r="FMS82" s="21" t="s">
        <v>19</v>
      </c>
      <c r="FMT82" s="21" t="s">
        <v>19</v>
      </c>
      <c r="FMU82" s="21" t="s">
        <v>19</v>
      </c>
      <c r="FMV82" s="21" t="s">
        <v>19</v>
      </c>
      <c r="FMW82" s="21" t="s">
        <v>19</v>
      </c>
      <c r="FMX82" s="21" t="s">
        <v>19</v>
      </c>
      <c r="FMY82" s="21" t="s">
        <v>19</v>
      </c>
      <c r="FMZ82" s="21" t="s">
        <v>19</v>
      </c>
      <c r="FNA82" s="21" t="s">
        <v>19</v>
      </c>
      <c r="FNB82" s="21" t="s">
        <v>19</v>
      </c>
      <c r="FNC82" s="21" t="s">
        <v>19</v>
      </c>
      <c r="FND82" s="21" t="s">
        <v>19</v>
      </c>
      <c r="FNE82" s="21" t="s">
        <v>19</v>
      </c>
      <c r="FNF82" s="21" t="s">
        <v>19</v>
      </c>
      <c r="FNG82" s="21" t="s">
        <v>19</v>
      </c>
      <c r="FNH82" s="21" t="s">
        <v>19</v>
      </c>
      <c r="FNI82" s="21" t="s">
        <v>19</v>
      </c>
      <c r="FNJ82" s="21" t="s">
        <v>19</v>
      </c>
      <c r="FNK82" s="21" t="s">
        <v>19</v>
      </c>
      <c r="FNL82" s="21" t="s">
        <v>19</v>
      </c>
      <c r="FNM82" s="21" t="s">
        <v>19</v>
      </c>
      <c r="FNN82" s="21" t="s">
        <v>19</v>
      </c>
      <c r="FNO82" s="21" t="s">
        <v>19</v>
      </c>
      <c r="FNP82" s="21" t="s">
        <v>19</v>
      </c>
      <c r="FNQ82" s="21" t="s">
        <v>19</v>
      </c>
      <c r="FNR82" s="21" t="s">
        <v>19</v>
      </c>
      <c r="FNS82" s="21" t="s">
        <v>19</v>
      </c>
      <c r="FNT82" s="21" t="s">
        <v>19</v>
      </c>
      <c r="FNU82" s="21" t="s">
        <v>19</v>
      </c>
      <c r="FNV82" s="21" t="s">
        <v>19</v>
      </c>
      <c r="FNW82" s="21" t="s">
        <v>19</v>
      </c>
      <c r="FNX82" s="21" t="s">
        <v>19</v>
      </c>
      <c r="FNY82" s="21" t="s">
        <v>19</v>
      </c>
      <c r="FNZ82" s="21" t="s">
        <v>19</v>
      </c>
      <c r="FOA82" s="21" t="s">
        <v>19</v>
      </c>
      <c r="FOB82" s="21" t="s">
        <v>19</v>
      </c>
      <c r="FOC82" s="21" t="s">
        <v>19</v>
      </c>
      <c r="FOD82" s="21" t="s">
        <v>19</v>
      </c>
      <c r="FOE82" s="21" t="s">
        <v>19</v>
      </c>
      <c r="FOF82" s="21" t="s">
        <v>19</v>
      </c>
      <c r="FOG82" s="21" t="s">
        <v>19</v>
      </c>
      <c r="FOH82" s="21" t="s">
        <v>19</v>
      </c>
      <c r="FOI82" s="21" t="s">
        <v>19</v>
      </c>
      <c r="FOJ82" s="21" t="s">
        <v>19</v>
      </c>
      <c r="FOK82" s="21" t="s">
        <v>19</v>
      </c>
      <c r="FOL82" s="21" t="s">
        <v>19</v>
      </c>
      <c r="FOM82" s="21" t="s">
        <v>19</v>
      </c>
      <c r="FON82" s="21" t="s">
        <v>19</v>
      </c>
      <c r="FOO82" s="21" t="s">
        <v>19</v>
      </c>
      <c r="FOP82" s="21" t="s">
        <v>19</v>
      </c>
      <c r="FOQ82" s="21" t="s">
        <v>19</v>
      </c>
      <c r="FOR82" s="21" t="s">
        <v>19</v>
      </c>
      <c r="FOS82" s="21" t="s">
        <v>19</v>
      </c>
      <c r="FOT82" s="21" t="s">
        <v>19</v>
      </c>
      <c r="FOU82" s="21" t="s">
        <v>19</v>
      </c>
      <c r="FOV82" s="21" t="s">
        <v>19</v>
      </c>
      <c r="FOW82" s="21" t="s">
        <v>19</v>
      </c>
      <c r="FOX82" s="21" t="s">
        <v>19</v>
      </c>
      <c r="FOY82" s="21" t="s">
        <v>19</v>
      </c>
      <c r="FOZ82" s="21" t="s">
        <v>19</v>
      </c>
      <c r="FPA82" s="21" t="s">
        <v>19</v>
      </c>
      <c r="FPB82" s="21" t="s">
        <v>19</v>
      </c>
      <c r="FPC82" s="21" t="s">
        <v>19</v>
      </c>
      <c r="FPD82" s="21" t="s">
        <v>19</v>
      </c>
      <c r="FPE82" s="21" t="s">
        <v>19</v>
      </c>
      <c r="FPF82" s="21" t="s">
        <v>19</v>
      </c>
      <c r="FPG82" s="21" t="s">
        <v>19</v>
      </c>
      <c r="FPH82" s="21" t="s">
        <v>19</v>
      </c>
      <c r="FPI82" s="21" t="s">
        <v>19</v>
      </c>
      <c r="FPJ82" s="21" t="s">
        <v>19</v>
      </c>
      <c r="FPK82" s="21" t="s">
        <v>19</v>
      </c>
      <c r="FPL82" s="21" t="s">
        <v>19</v>
      </c>
      <c r="FPM82" s="21" t="s">
        <v>19</v>
      </c>
      <c r="FPN82" s="21" t="s">
        <v>19</v>
      </c>
      <c r="FPO82" s="21" t="s">
        <v>19</v>
      </c>
      <c r="FPP82" s="21" t="s">
        <v>19</v>
      </c>
      <c r="FPQ82" s="21" t="s">
        <v>19</v>
      </c>
      <c r="FPR82" s="21" t="s">
        <v>19</v>
      </c>
      <c r="FPS82" s="21" t="s">
        <v>19</v>
      </c>
      <c r="FPT82" s="21" t="s">
        <v>19</v>
      </c>
      <c r="FPU82" s="21" t="s">
        <v>19</v>
      </c>
      <c r="FPV82" s="21" t="s">
        <v>19</v>
      </c>
      <c r="FPW82" s="21" t="s">
        <v>19</v>
      </c>
      <c r="FPX82" s="21" t="s">
        <v>19</v>
      </c>
      <c r="FPY82" s="21" t="s">
        <v>19</v>
      </c>
      <c r="FPZ82" s="21" t="s">
        <v>19</v>
      </c>
      <c r="FQA82" s="21" t="s">
        <v>19</v>
      </c>
      <c r="FQB82" s="21" t="s">
        <v>19</v>
      </c>
      <c r="FQC82" s="21" t="s">
        <v>19</v>
      </c>
      <c r="FQD82" s="21" t="s">
        <v>19</v>
      </c>
      <c r="FQE82" s="21" t="s">
        <v>19</v>
      </c>
      <c r="FQF82" s="21" t="s">
        <v>19</v>
      </c>
      <c r="FQG82" s="21" t="s">
        <v>19</v>
      </c>
      <c r="FQH82" s="21" t="s">
        <v>19</v>
      </c>
      <c r="FQI82" s="21" t="s">
        <v>19</v>
      </c>
      <c r="FQJ82" s="21" t="s">
        <v>19</v>
      </c>
      <c r="FQK82" s="21" t="s">
        <v>19</v>
      </c>
      <c r="FQL82" s="21" t="s">
        <v>19</v>
      </c>
      <c r="FQM82" s="21" t="s">
        <v>19</v>
      </c>
      <c r="FQN82" s="21" t="s">
        <v>19</v>
      </c>
      <c r="FQO82" s="21" t="s">
        <v>19</v>
      </c>
      <c r="FQP82" s="21" t="s">
        <v>19</v>
      </c>
      <c r="FQQ82" s="21" t="s">
        <v>19</v>
      </c>
      <c r="FQR82" s="21" t="s">
        <v>19</v>
      </c>
      <c r="FQS82" s="21" t="s">
        <v>19</v>
      </c>
      <c r="FQT82" s="21" t="s">
        <v>19</v>
      </c>
      <c r="FQU82" s="21" t="s">
        <v>19</v>
      </c>
      <c r="FQV82" s="21" t="s">
        <v>19</v>
      </c>
      <c r="FQW82" s="21" t="s">
        <v>19</v>
      </c>
      <c r="FQX82" s="21" t="s">
        <v>19</v>
      </c>
      <c r="FQY82" s="21" t="s">
        <v>19</v>
      </c>
      <c r="FQZ82" s="21" t="s">
        <v>19</v>
      </c>
      <c r="FRA82" s="21" t="s">
        <v>19</v>
      </c>
      <c r="FRB82" s="21" t="s">
        <v>19</v>
      </c>
      <c r="FRC82" s="21" t="s">
        <v>19</v>
      </c>
      <c r="FRD82" s="21" t="s">
        <v>19</v>
      </c>
      <c r="FRE82" s="21" t="s">
        <v>19</v>
      </c>
      <c r="FRF82" s="21" t="s">
        <v>19</v>
      </c>
      <c r="FRG82" s="21" t="s">
        <v>19</v>
      </c>
      <c r="FRH82" s="21" t="s">
        <v>19</v>
      </c>
      <c r="FRI82" s="21" t="s">
        <v>19</v>
      </c>
      <c r="FRJ82" s="21" t="s">
        <v>19</v>
      </c>
      <c r="FRK82" s="21" t="s">
        <v>19</v>
      </c>
      <c r="FRL82" s="21" t="s">
        <v>19</v>
      </c>
      <c r="FRM82" s="21" t="s">
        <v>19</v>
      </c>
      <c r="FRN82" s="21" t="s">
        <v>19</v>
      </c>
      <c r="FRO82" s="21" t="s">
        <v>19</v>
      </c>
      <c r="FRP82" s="21" t="s">
        <v>19</v>
      </c>
      <c r="FRQ82" s="21" t="s">
        <v>19</v>
      </c>
      <c r="FRR82" s="21" t="s">
        <v>19</v>
      </c>
      <c r="FRS82" s="21" t="s">
        <v>19</v>
      </c>
      <c r="FRT82" s="21" t="s">
        <v>19</v>
      </c>
      <c r="FRU82" s="21" t="s">
        <v>19</v>
      </c>
      <c r="FRV82" s="21" t="s">
        <v>19</v>
      </c>
      <c r="FRW82" s="21" t="s">
        <v>19</v>
      </c>
      <c r="FRX82" s="21" t="s">
        <v>19</v>
      </c>
      <c r="FRY82" s="21" t="s">
        <v>19</v>
      </c>
      <c r="FRZ82" s="21" t="s">
        <v>19</v>
      </c>
      <c r="FSA82" s="21" t="s">
        <v>19</v>
      </c>
      <c r="FSB82" s="21" t="s">
        <v>19</v>
      </c>
      <c r="FSC82" s="21" t="s">
        <v>19</v>
      </c>
      <c r="FSD82" s="21" t="s">
        <v>19</v>
      </c>
      <c r="FSE82" s="21" t="s">
        <v>19</v>
      </c>
      <c r="FSF82" s="21" t="s">
        <v>19</v>
      </c>
      <c r="FSG82" s="21" t="s">
        <v>19</v>
      </c>
      <c r="FSH82" s="21" t="s">
        <v>19</v>
      </c>
      <c r="FSI82" s="21" t="s">
        <v>19</v>
      </c>
      <c r="FSJ82" s="21" t="s">
        <v>19</v>
      </c>
      <c r="FSK82" s="21" t="s">
        <v>19</v>
      </c>
      <c r="FSL82" s="21" t="s">
        <v>19</v>
      </c>
      <c r="FSM82" s="21" t="s">
        <v>19</v>
      </c>
      <c r="FSN82" s="21" t="s">
        <v>19</v>
      </c>
      <c r="FSO82" s="21" t="s">
        <v>19</v>
      </c>
      <c r="FSP82" s="21" t="s">
        <v>19</v>
      </c>
      <c r="FSQ82" s="21" t="s">
        <v>19</v>
      </c>
      <c r="FSR82" s="21" t="s">
        <v>19</v>
      </c>
      <c r="FSS82" s="21" t="s">
        <v>19</v>
      </c>
      <c r="FST82" s="21" t="s">
        <v>19</v>
      </c>
      <c r="FSU82" s="21" t="s">
        <v>19</v>
      </c>
      <c r="FSV82" s="21" t="s">
        <v>19</v>
      </c>
      <c r="FSW82" s="21" t="s">
        <v>19</v>
      </c>
      <c r="FSX82" s="21" t="s">
        <v>19</v>
      </c>
      <c r="FSY82" s="21" t="s">
        <v>19</v>
      </c>
      <c r="FSZ82" s="21" t="s">
        <v>19</v>
      </c>
      <c r="FTA82" s="21" t="s">
        <v>19</v>
      </c>
      <c r="FTB82" s="21" t="s">
        <v>19</v>
      </c>
      <c r="FTC82" s="21" t="s">
        <v>19</v>
      </c>
      <c r="FTD82" s="21" t="s">
        <v>19</v>
      </c>
      <c r="FTE82" s="21" t="s">
        <v>19</v>
      </c>
      <c r="FTF82" s="21" t="s">
        <v>19</v>
      </c>
      <c r="FTG82" s="21" t="s">
        <v>19</v>
      </c>
      <c r="FTH82" s="21" t="s">
        <v>19</v>
      </c>
      <c r="FTI82" s="21" t="s">
        <v>19</v>
      </c>
      <c r="FTJ82" s="21" t="s">
        <v>19</v>
      </c>
      <c r="FTK82" s="21" t="s">
        <v>19</v>
      </c>
      <c r="FTL82" s="21" t="s">
        <v>19</v>
      </c>
      <c r="FTM82" s="21" t="s">
        <v>19</v>
      </c>
      <c r="FTN82" s="21" t="s">
        <v>19</v>
      </c>
      <c r="FTO82" s="21" t="s">
        <v>19</v>
      </c>
      <c r="FTP82" s="21" t="s">
        <v>19</v>
      </c>
      <c r="FTQ82" s="21" t="s">
        <v>19</v>
      </c>
      <c r="FTR82" s="21" t="s">
        <v>19</v>
      </c>
      <c r="FTS82" s="21" t="s">
        <v>19</v>
      </c>
      <c r="FTT82" s="21" t="s">
        <v>19</v>
      </c>
      <c r="FTU82" s="21" t="s">
        <v>19</v>
      </c>
      <c r="FTV82" s="21" t="s">
        <v>19</v>
      </c>
      <c r="FTW82" s="21" t="s">
        <v>19</v>
      </c>
      <c r="FTX82" s="21" t="s">
        <v>19</v>
      </c>
      <c r="FTY82" s="21" t="s">
        <v>19</v>
      </c>
      <c r="FTZ82" s="21" t="s">
        <v>19</v>
      </c>
      <c r="FUA82" s="21" t="s">
        <v>19</v>
      </c>
      <c r="FUB82" s="21" t="s">
        <v>19</v>
      </c>
      <c r="FUC82" s="21" t="s">
        <v>19</v>
      </c>
      <c r="FUD82" s="21" t="s">
        <v>19</v>
      </c>
      <c r="FUE82" s="21" t="s">
        <v>19</v>
      </c>
      <c r="FUF82" s="21" t="s">
        <v>19</v>
      </c>
      <c r="FUG82" s="21" t="s">
        <v>19</v>
      </c>
      <c r="FUH82" s="21" t="s">
        <v>19</v>
      </c>
      <c r="FUI82" s="21" t="s">
        <v>19</v>
      </c>
      <c r="FUJ82" s="21" t="s">
        <v>19</v>
      </c>
      <c r="FUK82" s="21" t="s">
        <v>19</v>
      </c>
      <c r="FUL82" s="21" t="s">
        <v>19</v>
      </c>
      <c r="FUM82" s="21" t="s">
        <v>19</v>
      </c>
      <c r="FUN82" s="21" t="s">
        <v>19</v>
      </c>
      <c r="FUO82" s="21" t="s">
        <v>19</v>
      </c>
      <c r="FUP82" s="21" t="s">
        <v>19</v>
      </c>
      <c r="FUQ82" s="21" t="s">
        <v>19</v>
      </c>
      <c r="FUR82" s="21" t="s">
        <v>19</v>
      </c>
      <c r="FUS82" s="21" t="s">
        <v>19</v>
      </c>
      <c r="FUT82" s="21" t="s">
        <v>19</v>
      </c>
      <c r="FUU82" s="21" t="s">
        <v>19</v>
      </c>
      <c r="FUV82" s="21" t="s">
        <v>19</v>
      </c>
      <c r="FUW82" s="21" t="s">
        <v>19</v>
      </c>
      <c r="FUX82" s="21" t="s">
        <v>19</v>
      </c>
      <c r="FUY82" s="21" t="s">
        <v>19</v>
      </c>
      <c r="FUZ82" s="21" t="s">
        <v>19</v>
      </c>
      <c r="FVA82" s="21" t="s">
        <v>19</v>
      </c>
      <c r="FVB82" s="21" t="s">
        <v>19</v>
      </c>
      <c r="FVC82" s="21" t="s">
        <v>19</v>
      </c>
      <c r="FVD82" s="21" t="s">
        <v>19</v>
      </c>
      <c r="FVE82" s="21" t="s">
        <v>19</v>
      </c>
      <c r="FVF82" s="21" t="s">
        <v>19</v>
      </c>
      <c r="FVG82" s="21" t="s">
        <v>19</v>
      </c>
      <c r="FVH82" s="21" t="s">
        <v>19</v>
      </c>
      <c r="FVI82" s="21" t="s">
        <v>19</v>
      </c>
      <c r="FVJ82" s="21" t="s">
        <v>19</v>
      </c>
      <c r="FVK82" s="21" t="s">
        <v>19</v>
      </c>
      <c r="FVL82" s="21" t="s">
        <v>19</v>
      </c>
      <c r="FVM82" s="21" t="s">
        <v>19</v>
      </c>
      <c r="FVN82" s="21" t="s">
        <v>19</v>
      </c>
      <c r="FVO82" s="21" t="s">
        <v>19</v>
      </c>
      <c r="FVP82" s="21" t="s">
        <v>19</v>
      </c>
      <c r="FVQ82" s="21" t="s">
        <v>19</v>
      </c>
      <c r="FVR82" s="21" t="s">
        <v>19</v>
      </c>
      <c r="FVS82" s="21" t="s">
        <v>19</v>
      </c>
      <c r="FVT82" s="21" t="s">
        <v>19</v>
      </c>
      <c r="FVU82" s="21" t="s">
        <v>19</v>
      </c>
      <c r="FVV82" s="21" t="s">
        <v>19</v>
      </c>
      <c r="FVW82" s="21" t="s">
        <v>19</v>
      </c>
      <c r="FVX82" s="21" t="s">
        <v>19</v>
      </c>
      <c r="FVY82" s="21" t="s">
        <v>19</v>
      </c>
      <c r="FVZ82" s="21" t="s">
        <v>19</v>
      </c>
      <c r="FWA82" s="21" t="s">
        <v>19</v>
      </c>
      <c r="FWB82" s="21" t="s">
        <v>19</v>
      </c>
      <c r="FWC82" s="21" t="s">
        <v>19</v>
      </c>
      <c r="FWD82" s="21" t="s">
        <v>19</v>
      </c>
      <c r="FWE82" s="21" t="s">
        <v>19</v>
      </c>
      <c r="FWF82" s="21" t="s">
        <v>19</v>
      </c>
      <c r="FWG82" s="21" t="s">
        <v>19</v>
      </c>
      <c r="FWH82" s="21" t="s">
        <v>19</v>
      </c>
      <c r="FWI82" s="21" t="s">
        <v>19</v>
      </c>
      <c r="FWJ82" s="21" t="s">
        <v>19</v>
      </c>
      <c r="FWK82" s="21" t="s">
        <v>19</v>
      </c>
      <c r="FWL82" s="21" t="s">
        <v>19</v>
      </c>
      <c r="FWM82" s="21" t="s">
        <v>19</v>
      </c>
      <c r="FWN82" s="21" t="s">
        <v>19</v>
      </c>
      <c r="FWO82" s="21" t="s">
        <v>19</v>
      </c>
      <c r="FWP82" s="21" t="s">
        <v>19</v>
      </c>
      <c r="FWQ82" s="21" t="s">
        <v>19</v>
      </c>
      <c r="FWR82" s="21" t="s">
        <v>19</v>
      </c>
      <c r="FWS82" s="21" t="s">
        <v>19</v>
      </c>
      <c r="FWT82" s="21" t="s">
        <v>19</v>
      </c>
      <c r="FWU82" s="21" t="s">
        <v>19</v>
      </c>
      <c r="FWV82" s="21" t="s">
        <v>19</v>
      </c>
      <c r="FWW82" s="21" t="s">
        <v>19</v>
      </c>
      <c r="FWX82" s="21" t="s">
        <v>19</v>
      </c>
      <c r="FWY82" s="21" t="s">
        <v>19</v>
      </c>
      <c r="FWZ82" s="21" t="s">
        <v>19</v>
      </c>
      <c r="FXA82" s="21" t="s">
        <v>19</v>
      </c>
      <c r="FXB82" s="21" t="s">
        <v>19</v>
      </c>
      <c r="FXC82" s="21" t="s">
        <v>19</v>
      </c>
      <c r="FXD82" s="21" t="s">
        <v>19</v>
      </c>
      <c r="FXE82" s="21" t="s">
        <v>19</v>
      </c>
      <c r="FXF82" s="21" t="s">
        <v>19</v>
      </c>
      <c r="FXG82" s="21" t="s">
        <v>19</v>
      </c>
      <c r="FXH82" s="21" t="s">
        <v>19</v>
      </c>
      <c r="FXI82" s="21" t="s">
        <v>19</v>
      </c>
      <c r="FXJ82" s="21" t="s">
        <v>19</v>
      </c>
      <c r="FXK82" s="21" t="s">
        <v>19</v>
      </c>
      <c r="FXL82" s="21" t="s">
        <v>19</v>
      </c>
      <c r="FXM82" s="21" t="s">
        <v>19</v>
      </c>
      <c r="FXN82" s="21" t="s">
        <v>19</v>
      </c>
      <c r="FXO82" s="21" t="s">
        <v>19</v>
      </c>
      <c r="FXP82" s="21" t="s">
        <v>19</v>
      </c>
      <c r="FXQ82" s="21" t="s">
        <v>19</v>
      </c>
      <c r="FXR82" s="21" t="s">
        <v>19</v>
      </c>
      <c r="FXS82" s="21" t="s">
        <v>19</v>
      </c>
      <c r="FXT82" s="21" t="s">
        <v>19</v>
      </c>
      <c r="FXU82" s="21" t="s">
        <v>19</v>
      </c>
      <c r="FXV82" s="21" t="s">
        <v>19</v>
      </c>
      <c r="FXW82" s="21" t="s">
        <v>19</v>
      </c>
      <c r="FXX82" s="21" t="s">
        <v>19</v>
      </c>
      <c r="FXY82" s="21" t="s">
        <v>19</v>
      </c>
      <c r="FXZ82" s="21" t="s">
        <v>19</v>
      </c>
      <c r="FYA82" s="21" t="s">
        <v>19</v>
      </c>
      <c r="FYB82" s="21" t="s">
        <v>19</v>
      </c>
      <c r="FYC82" s="21" t="s">
        <v>19</v>
      </c>
      <c r="FYD82" s="21" t="s">
        <v>19</v>
      </c>
      <c r="FYE82" s="21" t="s">
        <v>19</v>
      </c>
      <c r="FYF82" s="21" t="s">
        <v>19</v>
      </c>
      <c r="FYG82" s="21" t="s">
        <v>19</v>
      </c>
      <c r="FYH82" s="21" t="s">
        <v>19</v>
      </c>
      <c r="FYI82" s="21" t="s">
        <v>19</v>
      </c>
      <c r="FYJ82" s="21" t="s">
        <v>19</v>
      </c>
      <c r="FYK82" s="21" t="s">
        <v>19</v>
      </c>
      <c r="FYL82" s="21" t="s">
        <v>19</v>
      </c>
      <c r="FYM82" s="21" t="s">
        <v>19</v>
      </c>
      <c r="FYN82" s="21" t="s">
        <v>19</v>
      </c>
      <c r="FYO82" s="21" t="s">
        <v>19</v>
      </c>
      <c r="FYP82" s="21" t="s">
        <v>19</v>
      </c>
      <c r="FYQ82" s="21" t="s">
        <v>19</v>
      </c>
      <c r="FYR82" s="21" t="s">
        <v>19</v>
      </c>
      <c r="FYS82" s="21" t="s">
        <v>19</v>
      </c>
      <c r="FYT82" s="21" t="s">
        <v>19</v>
      </c>
      <c r="FYU82" s="21" t="s">
        <v>19</v>
      </c>
      <c r="FYV82" s="21" t="s">
        <v>19</v>
      </c>
      <c r="FYW82" s="21" t="s">
        <v>19</v>
      </c>
      <c r="FYX82" s="21" t="s">
        <v>19</v>
      </c>
      <c r="FYY82" s="21" t="s">
        <v>19</v>
      </c>
      <c r="FYZ82" s="21" t="s">
        <v>19</v>
      </c>
      <c r="FZA82" s="21" t="s">
        <v>19</v>
      </c>
      <c r="FZB82" s="21" t="s">
        <v>19</v>
      </c>
      <c r="FZC82" s="21" t="s">
        <v>19</v>
      </c>
      <c r="FZD82" s="21" t="s">
        <v>19</v>
      </c>
      <c r="FZE82" s="21" t="s">
        <v>19</v>
      </c>
      <c r="FZF82" s="21" t="s">
        <v>19</v>
      </c>
      <c r="FZG82" s="21" t="s">
        <v>19</v>
      </c>
      <c r="FZH82" s="21" t="s">
        <v>19</v>
      </c>
      <c r="FZI82" s="21" t="s">
        <v>19</v>
      </c>
      <c r="FZJ82" s="21" t="s">
        <v>19</v>
      </c>
      <c r="FZK82" s="21" t="s">
        <v>19</v>
      </c>
      <c r="FZL82" s="21" t="s">
        <v>19</v>
      </c>
      <c r="FZM82" s="21" t="s">
        <v>19</v>
      </c>
      <c r="FZN82" s="21" t="s">
        <v>19</v>
      </c>
      <c r="FZO82" s="21" t="s">
        <v>19</v>
      </c>
      <c r="FZP82" s="21" t="s">
        <v>19</v>
      </c>
      <c r="FZQ82" s="21" t="s">
        <v>19</v>
      </c>
      <c r="FZR82" s="21" t="s">
        <v>19</v>
      </c>
      <c r="FZS82" s="21" t="s">
        <v>19</v>
      </c>
      <c r="FZT82" s="21" t="s">
        <v>19</v>
      </c>
      <c r="FZU82" s="21" t="s">
        <v>19</v>
      </c>
      <c r="FZV82" s="21" t="s">
        <v>19</v>
      </c>
      <c r="FZW82" s="21" t="s">
        <v>19</v>
      </c>
      <c r="FZX82" s="21" t="s">
        <v>19</v>
      </c>
      <c r="FZY82" s="21" t="s">
        <v>19</v>
      </c>
      <c r="FZZ82" s="21" t="s">
        <v>19</v>
      </c>
      <c r="GAA82" s="21" t="s">
        <v>19</v>
      </c>
      <c r="GAB82" s="21" t="s">
        <v>19</v>
      </c>
      <c r="GAC82" s="21" t="s">
        <v>19</v>
      </c>
      <c r="GAD82" s="21" t="s">
        <v>19</v>
      </c>
      <c r="GAE82" s="21" t="s">
        <v>19</v>
      </c>
      <c r="GAF82" s="21" t="s">
        <v>19</v>
      </c>
      <c r="GAG82" s="21" t="s">
        <v>19</v>
      </c>
      <c r="GAH82" s="21" t="s">
        <v>19</v>
      </c>
      <c r="GAI82" s="21" t="s">
        <v>19</v>
      </c>
      <c r="GAJ82" s="21" t="s">
        <v>19</v>
      </c>
      <c r="GAK82" s="21" t="s">
        <v>19</v>
      </c>
      <c r="GAL82" s="21" t="s">
        <v>19</v>
      </c>
      <c r="GAM82" s="21" t="s">
        <v>19</v>
      </c>
      <c r="GAN82" s="21" t="s">
        <v>19</v>
      </c>
      <c r="GAO82" s="21" t="s">
        <v>19</v>
      </c>
      <c r="GAP82" s="21" t="s">
        <v>19</v>
      </c>
      <c r="GAQ82" s="21" t="s">
        <v>19</v>
      </c>
      <c r="GAR82" s="21" t="s">
        <v>19</v>
      </c>
      <c r="GAS82" s="21" t="s">
        <v>19</v>
      </c>
      <c r="GAT82" s="21" t="s">
        <v>19</v>
      </c>
      <c r="GAU82" s="21" t="s">
        <v>19</v>
      </c>
      <c r="GAV82" s="21" t="s">
        <v>19</v>
      </c>
      <c r="GAW82" s="21" t="s">
        <v>19</v>
      </c>
      <c r="GAX82" s="21" t="s">
        <v>19</v>
      </c>
      <c r="GAY82" s="21" t="s">
        <v>19</v>
      </c>
      <c r="GAZ82" s="21" t="s">
        <v>19</v>
      </c>
      <c r="GBA82" s="21" t="s">
        <v>19</v>
      </c>
      <c r="GBB82" s="21" t="s">
        <v>19</v>
      </c>
      <c r="GBC82" s="21" t="s">
        <v>19</v>
      </c>
      <c r="GBD82" s="21" t="s">
        <v>19</v>
      </c>
      <c r="GBE82" s="21" t="s">
        <v>19</v>
      </c>
      <c r="GBF82" s="21" t="s">
        <v>19</v>
      </c>
      <c r="GBG82" s="21" t="s">
        <v>19</v>
      </c>
      <c r="GBH82" s="21" t="s">
        <v>19</v>
      </c>
      <c r="GBI82" s="21" t="s">
        <v>19</v>
      </c>
      <c r="GBJ82" s="21" t="s">
        <v>19</v>
      </c>
      <c r="GBK82" s="21" t="s">
        <v>19</v>
      </c>
      <c r="GBL82" s="21" t="s">
        <v>19</v>
      </c>
      <c r="GBM82" s="21" t="s">
        <v>19</v>
      </c>
      <c r="GBN82" s="21" t="s">
        <v>19</v>
      </c>
      <c r="GBO82" s="21" t="s">
        <v>19</v>
      </c>
      <c r="GBP82" s="21" t="s">
        <v>19</v>
      </c>
      <c r="GBQ82" s="21" t="s">
        <v>19</v>
      </c>
      <c r="GBR82" s="21" t="s">
        <v>19</v>
      </c>
      <c r="GBS82" s="21" t="s">
        <v>19</v>
      </c>
      <c r="GBT82" s="21" t="s">
        <v>19</v>
      </c>
      <c r="GBU82" s="21" t="s">
        <v>19</v>
      </c>
      <c r="GBV82" s="21" t="s">
        <v>19</v>
      </c>
      <c r="GBW82" s="21" t="s">
        <v>19</v>
      </c>
      <c r="GBX82" s="21" t="s">
        <v>19</v>
      </c>
      <c r="GBY82" s="21" t="s">
        <v>19</v>
      </c>
      <c r="GBZ82" s="21" t="s">
        <v>19</v>
      </c>
      <c r="GCA82" s="21" t="s">
        <v>19</v>
      </c>
      <c r="GCB82" s="21" t="s">
        <v>19</v>
      </c>
      <c r="GCC82" s="21" t="s">
        <v>19</v>
      </c>
      <c r="GCD82" s="21" t="s">
        <v>19</v>
      </c>
      <c r="GCE82" s="21" t="s">
        <v>19</v>
      </c>
      <c r="GCF82" s="21" t="s">
        <v>19</v>
      </c>
      <c r="GCG82" s="21" t="s">
        <v>19</v>
      </c>
      <c r="GCH82" s="21" t="s">
        <v>19</v>
      </c>
      <c r="GCI82" s="21" t="s">
        <v>19</v>
      </c>
      <c r="GCJ82" s="21" t="s">
        <v>19</v>
      </c>
      <c r="GCK82" s="21" t="s">
        <v>19</v>
      </c>
      <c r="GCL82" s="21" t="s">
        <v>19</v>
      </c>
      <c r="GCM82" s="21" t="s">
        <v>19</v>
      </c>
      <c r="GCN82" s="21" t="s">
        <v>19</v>
      </c>
      <c r="GCO82" s="21" t="s">
        <v>19</v>
      </c>
      <c r="GCP82" s="21" t="s">
        <v>19</v>
      </c>
      <c r="GCQ82" s="21" t="s">
        <v>19</v>
      </c>
      <c r="GCR82" s="21" t="s">
        <v>19</v>
      </c>
      <c r="GCS82" s="21" t="s">
        <v>19</v>
      </c>
      <c r="GCT82" s="21" t="s">
        <v>19</v>
      </c>
      <c r="GCU82" s="21" t="s">
        <v>19</v>
      </c>
      <c r="GCV82" s="21" t="s">
        <v>19</v>
      </c>
      <c r="GCW82" s="21" t="s">
        <v>19</v>
      </c>
      <c r="GCX82" s="21" t="s">
        <v>19</v>
      </c>
      <c r="GCY82" s="21" t="s">
        <v>19</v>
      </c>
      <c r="GCZ82" s="21" t="s">
        <v>19</v>
      </c>
      <c r="GDA82" s="21" t="s">
        <v>19</v>
      </c>
      <c r="GDB82" s="21" t="s">
        <v>19</v>
      </c>
      <c r="GDC82" s="21" t="s">
        <v>19</v>
      </c>
      <c r="GDD82" s="21" t="s">
        <v>19</v>
      </c>
      <c r="GDE82" s="21" t="s">
        <v>19</v>
      </c>
      <c r="GDF82" s="21" t="s">
        <v>19</v>
      </c>
      <c r="GDG82" s="21" t="s">
        <v>19</v>
      </c>
      <c r="GDH82" s="21" t="s">
        <v>19</v>
      </c>
      <c r="GDI82" s="21" t="s">
        <v>19</v>
      </c>
      <c r="GDJ82" s="21" t="s">
        <v>19</v>
      </c>
      <c r="GDK82" s="21" t="s">
        <v>19</v>
      </c>
      <c r="GDL82" s="21" t="s">
        <v>19</v>
      </c>
      <c r="GDM82" s="21" t="s">
        <v>19</v>
      </c>
      <c r="GDN82" s="21" t="s">
        <v>19</v>
      </c>
      <c r="GDO82" s="21" t="s">
        <v>19</v>
      </c>
      <c r="GDP82" s="21" t="s">
        <v>19</v>
      </c>
      <c r="GDQ82" s="21" t="s">
        <v>19</v>
      </c>
      <c r="GDR82" s="21" t="s">
        <v>19</v>
      </c>
      <c r="GDS82" s="21" t="s">
        <v>19</v>
      </c>
      <c r="GDT82" s="21" t="s">
        <v>19</v>
      </c>
      <c r="GDU82" s="21" t="s">
        <v>19</v>
      </c>
      <c r="GDV82" s="21" t="s">
        <v>19</v>
      </c>
      <c r="GDW82" s="21" t="s">
        <v>19</v>
      </c>
      <c r="GDX82" s="21" t="s">
        <v>19</v>
      </c>
      <c r="GDY82" s="21" t="s">
        <v>19</v>
      </c>
      <c r="GDZ82" s="21" t="s">
        <v>19</v>
      </c>
      <c r="GEA82" s="21" t="s">
        <v>19</v>
      </c>
      <c r="GEB82" s="21" t="s">
        <v>19</v>
      </c>
      <c r="GEC82" s="21" t="s">
        <v>19</v>
      </c>
      <c r="GED82" s="21" t="s">
        <v>19</v>
      </c>
      <c r="GEE82" s="21" t="s">
        <v>19</v>
      </c>
      <c r="GEF82" s="21" t="s">
        <v>19</v>
      </c>
      <c r="GEG82" s="21" t="s">
        <v>19</v>
      </c>
      <c r="GEH82" s="21" t="s">
        <v>19</v>
      </c>
      <c r="GEI82" s="21" t="s">
        <v>19</v>
      </c>
      <c r="GEJ82" s="21" t="s">
        <v>19</v>
      </c>
      <c r="GEK82" s="21" t="s">
        <v>19</v>
      </c>
      <c r="GEL82" s="21" t="s">
        <v>19</v>
      </c>
      <c r="GEM82" s="21" t="s">
        <v>19</v>
      </c>
      <c r="GEN82" s="21" t="s">
        <v>19</v>
      </c>
      <c r="GEO82" s="21" t="s">
        <v>19</v>
      </c>
      <c r="GEP82" s="21" t="s">
        <v>19</v>
      </c>
      <c r="GEQ82" s="21" t="s">
        <v>19</v>
      </c>
      <c r="GER82" s="21" t="s">
        <v>19</v>
      </c>
      <c r="GES82" s="21" t="s">
        <v>19</v>
      </c>
      <c r="GET82" s="21" t="s">
        <v>19</v>
      </c>
      <c r="GEU82" s="21" t="s">
        <v>19</v>
      </c>
      <c r="GEV82" s="21" t="s">
        <v>19</v>
      </c>
      <c r="GEW82" s="21" t="s">
        <v>19</v>
      </c>
      <c r="GEX82" s="21" t="s">
        <v>19</v>
      </c>
      <c r="GEY82" s="21" t="s">
        <v>19</v>
      </c>
      <c r="GEZ82" s="21" t="s">
        <v>19</v>
      </c>
      <c r="GFA82" s="21" t="s">
        <v>19</v>
      </c>
      <c r="GFB82" s="21" t="s">
        <v>19</v>
      </c>
      <c r="GFC82" s="21" t="s">
        <v>19</v>
      </c>
      <c r="GFD82" s="21" t="s">
        <v>19</v>
      </c>
      <c r="GFE82" s="21" t="s">
        <v>19</v>
      </c>
      <c r="GFF82" s="21" t="s">
        <v>19</v>
      </c>
      <c r="GFG82" s="21" t="s">
        <v>19</v>
      </c>
      <c r="GFH82" s="21" t="s">
        <v>19</v>
      </c>
      <c r="GFI82" s="21" t="s">
        <v>19</v>
      </c>
      <c r="GFJ82" s="21" t="s">
        <v>19</v>
      </c>
      <c r="GFK82" s="21" t="s">
        <v>19</v>
      </c>
      <c r="GFL82" s="21" t="s">
        <v>19</v>
      </c>
      <c r="GFM82" s="21" t="s">
        <v>19</v>
      </c>
      <c r="GFN82" s="21" t="s">
        <v>19</v>
      </c>
      <c r="GFO82" s="21" t="s">
        <v>19</v>
      </c>
      <c r="GFP82" s="21" t="s">
        <v>19</v>
      </c>
      <c r="GFQ82" s="21" t="s">
        <v>19</v>
      </c>
      <c r="GFR82" s="21" t="s">
        <v>19</v>
      </c>
      <c r="GFS82" s="21" t="s">
        <v>19</v>
      </c>
      <c r="GFT82" s="21" t="s">
        <v>19</v>
      </c>
      <c r="GFU82" s="21" t="s">
        <v>19</v>
      </c>
      <c r="GFV82" s="21" t="s">
        <v>19</v>
      </c>
      <c r="GFW82" s="21" t="s">
        <v>19</v>
      </c>
      <c r="GFX82" s="21" t="s">
        <v>19</v>
      </c>
      <c r="GFY82" s="21" t="s">
        <v>19</v>
      </c>
      <c r="GFZ82" s="21" t="s">
        <v>19</v>
      </c>
      <c r="GGA82" s="21" t="s">
        <v>19</v>
      </c>
      <c r="GGB82" s="21" t="s">
        <v>19</v>
      </c>
      <c r="GGC82" s="21" t="s">
        <v>19</v>
      </c>
      <c r="GGD82" s="21" t="s">
        <v>19</v>
      </c>
      <c r="GGE82" s="21" t="s">
        <v>19</v>
      </c>
      <c r="GGF82" s="21" t="s">
        <v>19</v>
      </c>
      <c r="GGG82" s="21" t="s">
        <v>19</v>
      </c>
      <c r="GGH82" s="21" t="s">
        <v>19</v>
      </c>
      <c r="GGI82" s="21" t="s">
        <v>19</v>
      </c>
      <c r="GGJ82" s="21" t="s">
        <v>19</v>
      </c>
      <c r="GGK82" s="21" t="s">
        <v>19</v>
      </c>
      <c r="GGL82" s="21" t="s">
        <v>19</v>
      </c>
      <c r="GGM82" s="21" t="s">
        <v>19</v>
      </c>
      <c r="GGN82" s="21" t="s">
        <v>19</v>
      </c>
      <c r="GGO82" s="21" t="s">
        <v>19</v>
      </c>
      <c r="GGP82" s="21" t="s">
        <v>19</v>
      </c>
      <c r="GGQ82" s="21" t="s">
        <v>19</v>
      </c>
      <c r="GGR82" s="21" t="s">
        <v>19</v>
      </c>
      <c r="GGS82" s="21" t="s">
        <v>19</v>
      </c>
      <c r="GGT82" s="21" t="s">
        <v>19</v>
      </c>
      <c r="GGU82" s="21" t="s">
        <v>19</v>
      </c>
      <c r="GGV82" s="21" t="s">
        <v>19</v>
      </c>
      <c r="GGW82" s="21" t="s">
        <v>19</v>
      </c>
      <c r="GGX82" s="21" t="s">
        <v>19</v>
      </c>
      <c r="GGY82" s="21" t="s">
        <v>19</v>
      </c>
      <c r="GGZ82" s="21" t="s">
        <v>19</v>
      </c>
      <c r="GHA82" s="21" t="s">
        <v>19</v>
      </c>
      <c r="GHB82" s="21" t="s">
        <v>19</v>
      </c>
      <c r="GHC82" s="21" t="s">
        <v>19</v>
      </c>
      <c r="GHD82" s="21" t="s">
        <v>19</v>
      </c>
      <c r="GHE82" s="21" t="s">
        <v>19</v>
      </c>
      <c r="GHF82" s="21" t="s">
        <v>19</v>
      </c>
      <c r="GHG82" s="21" t="s">
        <v>19</v>
      </c>
      <c r="GHH82" s="21" t="s">
        <v>19</v>
      </c>
      <c r="GHI82" s="21" t="s">
        <v>19</v>
      </c>
      <c r="GHJ82" s="21" t="s">
        <v>19</v>
      </c>
      <c r="GHK82" s="21" t="s">
        <v>19</v>
      </c>
      <c r="GHL82" s="21" t="s">
        <v>19</v>
      </c>
      <c r="GHM82" s="21" t="s">
        <v>19</v>
      </c>
      <c r="GHN82" s="21" t="s">
        <v>19</v>
      </c>
      <c r="GHO82" s="21" t="s">
        <v>19</v>
      </c>
      <c r="GHP82" s="21" t="s">
        <v>19</v>
      </c>
      <c r="GHQ82" s="21" t="s">
        <v>19</v>
      </c>
      <c r="GHR82" s="21" t="s">
        <v>19</v>
      </c>
      <c r="GHS82" s="21" t="s">
        <v>19</v>
      </c>
      <c r="GHT82" s="21" t="s">
        <v>19</v>
      </c>
      <c r="GHU82" s="21" t="s">
        <v>19</v>
      </c>
      <c r="GHV82" s="21" t="s">
        <v>19</v>
      </c>
      <c r="GHW82" s="21" t="s">
        <v>19</v>
      </c>
      <c r="GHX82" s="21" t="s">
        <v>19</v>
      </c>
      <c r="GHY82" s="21" t="s">
        <v>19</v>
      </c>
      <c r="GHZ82" s="21" t="s">
        <v>19</v>
      </c>
      <c r="GIA82" s="21" t="s">
        <v>19</v>
      </c>
      <c r="GIB82" s="21" t="s">
        <v>19</v>
      </c>
      <c r="GIC82" s="21" t="s">
        <v>19</v>
      </c>
      <c r="GID82" s="21" t="s">
        <v>19</v>
      </c>
      <c r="GIE82" s="21" t="s">
        <v>19</v>
      </c>
      <c r="GIF82" s="21" t="s">
        <v>19</v>
      </c>
      <c r="GIG82" s="21" t="s">
        <v>19</v>
      </c>
      <c r="GIH82" s="21" t="s">
        <v>19</v>
      </c>
      <c r="GII82" s="21" t="s">
        <v>19</v>
      </c>
      <c r="GIJ82" s="21" t="s">
        <v>19</v>
      </c>
      <c r="GIK82" s="21" t="s">
        <v>19</v>
      </c>
      <c r="GIL82" s="21" t="s">
        <v>19</v>
      </c>
      <c r="GIM82" s="21" t="s">
        <v>19</v>
      </c>
      <c r="GIN82" s="21" t="s">
        <v>19</v>
      </c>
      <c r="GIO82" s="21" t="s">
        <v>19</v>
      </c>
      <c r="GIP82" s="21" t="s">
        <v>19</v>
      </c>
      <c r="GIQ82" s="21" t="s">
        <v>19</v>
      </c>
      <c r="GIR82" s="21" t="s">
        <v>19</v>
      </c>
      <c r="GIS82" s="21" t="s">
        <v>19</v>
      </c>
      <c r="GIT82" s="21" t="s">
        <v>19</v>
      </c>
      <c r="GIU82" s="21" t="s">
        <v>19</v>
      </c>
      <c r="GIV82" s="21" t="s">
        <v>19</v>
      </c>
      <c r="GIW82" s="21" t="s">
        <v>19</v>
      </c>
      <c r="GIX82" s="21" t="s">
        <v>19</v>
      </c>
      <c r="GIY82" s="21" t="s">
        <v>19</v>
      </c>
      <c r="GIZ82" s="21" t="s">
        <v>19</v>
      </c>
      <c r="GJA82" s="21" t="s">
        <v>19</v>
      </c>
      <c r="GJB82" s="21" t="s">
        <v>19</v>
      </c>
      <c r="GJC82" s="21" t="s">
        <v>19</v>
      </c>
      <c r="GJD82" s="21" t="s">
        <v>19</v>
      </c>
      <c r="GJE82" s="21" t="s">
        <v>19</v>
      </c>
      <c r="GJF82" s="21" t="s">
        <v>19</v>
      </c>
      <c r="GJG82" s="21" t="s">
        <v>19</v>
      </c>
      <c r="GJH82" s="21" t="s">
        <v>19</v>
      </c>
      <c r="GJI82" s="21" t="s">
        <v>19</v>
      </c>
      <c r="GJJ82" s="21" t="s">
        <v>19</v>
      </c>
      <c r="GJK82" s="21" t="s">
        <v>19</v>
      </c>
      <c r="GJL82" s="21" t="s">
        <v>19</v>
      </c>
      <c r="GJM82" s="21" t="s">
        <v>19</v>
      </c>
      <c r="GJN82" s="21" t="s">
        <v>19</v>
      </c>
      <c r="GJO82" s="21" t="s">
        <v>19</v>
      </c>
      <c r="GJP82" s="21" t="s">
        <v>19</v>
      </c>
      <c r="GJQ82" s="21" t="s">
        <v>19</v>
      </c>
      <c r="GJR82" s="21" t="s">
        <v>19</v>
      </c>
      <c r="GJS82" s="21" t="s">
        <v>19</v>
      </c>
      <c r="GJT82" s="21" t="s">
        <v>19</v>
      </c>
      <c r="GJU82" s="21" t="s">
        <v>19</v>
      </c>
      <c r="GJV82" s="21" t="s">
        <v>19</v>
      </c>
      <c r="GJW82" s="21" t="s">
        <v>19</v>
      </c>
      <c r="GJX82" s="21" t="s">
        <v>19</v>
      </c>
      <c r="GJY82" s="21" t="s">
        <v>19</v>
      </c>
      <c r="GJZ82" s="21" t="s">
        <v>19</v>
      </c>
      <c r="GKA82" s="21" t="s">
        <v>19</v>
      </c>
      <c r="GKB82" s="21" t="s">
        <v>19</v>
      </c>
      <c r="GKC82" s="21" t="s">
        <v>19</v>
      </c>
      <c r="GKD82" s="21" t="s">
        <v>19</v>
      </c>
      <c r="GKE82" s="21" t="s">
        <v>19</v>
      </c>
      <c r="GKF82" s="21" t="s">
        <v>19</v>
      </c>
      <c r="GKG82" s="21" t="s">
        <v>19</v>
      </c>
      <c r="GKH82" s="21" t="s">
        <v>19</v>
      </c>
      <c r="GKI82" s="21" t="s">
        <v>19</v>
      </c>
      <c r="GKJ82" s="21" t="s">
        <v>19</v>
      </c>
      <c r="GKK82" s="21" t="s">
        <v>19</v>
      </c>
      <c r="GKL82" s="21" t="s">
        <v>19</v>
      </c>
      <c r="GKM82" s="21" t="s">
        <v>19</v>
      </c>
      <c r="GKN82" s="21" t="s">
        <v>19</v>
      </c>
      <c r="GKO82" s="21" t="s">
        <v>19</v>
      </c>
      <c r="GKP82" s="21" t="s">
        <v>19</v>
      </c>
      <c r="GKQ82" s="21" t="s">
        <v>19</v>
      </c>
      <c r="GKR82" s="21" t="s">
        <v>19</v>
      </c>
      <c r="GKS82" s="21" t="s">
        <v>19</v>
      </c>
      <c r="GKT82" s="21" t="s">
        <v>19</v>
      </c>
      <c r="GKU82" s="21" t="s">
        <v>19</v>
      </c>
      <c r="GKV82" s="21" t="s">
        <v>19</v>
      </c>
      <c r="GKW82" s="21" t="s">
        <v>19</v>
      </c>
      <c r="GKX82" s="21" t="s">
        <v>19</v>
      </c>
      <c r="GKY82" s="21" t="s">
        <v>19</v>
      </c>
      <c r="GKZ82" s="21" t="s">
        <v>19</v>
      </c>
      <c r="GLA82" s="21" t="s">
        <v>19</v>
      </c>
      <c r="GLB82" s="21" t="s">
        <v>19</v>
      </c>
      <c r="GLC82" s="21" t="s">
        <v>19</v>
      </c>
      <c r="GLD82" s="21" t="s">
        <v>19</v>
      </c>
      <c r="GLE82" s="21" t="s">
        <v>19</v>
      </c>
      <c r="GLF82" s="21" t="s">
        <v>19</v>
      </c>
      <c r="GLG82" s="21" t="s">
        <v>19</v>
      </c>
      <c r="GLH82" s="21" t="s">
        <v>19</v>
      </c>
      <c r="GLI82" s="21" t="s">
        <v>19</v>
      </c>
      <c r="GLJ82" s="21" t="s">
        <v>19</v>
      </c>
      <c r="GLK82" s="21" t="s">
        <v>19</v>
      </c>
      <c r="GLL82" s="21" t="s">
        <v>19</v>
      </c>
      <c r="GLM82" s="21" t="s">
        <v>19</v>
      </c>
      <c r="GLN82" s="21" t="s">
        <v>19</v>
      </c>
      <c r="GLO82" s="21" t="s">
        <v>19</v>
      </c>
      <c r="GLP82" s="21" t="s">
        <v>19</v>
      </c>
      <c r="GLQ82" s="21" t="s">
        <v>19</v>
      </c>
      <c r="GLR82" s="21" t="s">
        <v>19</v>
      </c>
      <c r="GLS82" s="21" t="s">
        <v>19</v>
      </c>
      <c r="GLT82" s="21" t="s">
        <v>19</v>
      </c>
      <c r="GLU82" s="21" t="s">
        <v>19</v>
      </c>
      <c r="GLV82" s="21" t="s">
        <v>19</v>
      </c>
      <c r="GLW82" s="21" t="s">
        <v>19</v>
      </c>
      <c r="GLX82" s="21" t="s">
        <v>19</v>
      </c>
      <c r="GLY82" s="21" t="s">
        <v>19</v>
      </c>
      <c r="GLZ82" s="21" t="s">
        <v>19</v>
      </c>
      <c r="GMA82" s="21" t="s">
        <v>19</v>
      </c>
      <c r="GMB82" s="21" t="s">
        <v>19</v>
      </c>
      <c r="GMC82" s="21" t="s">
        <v>19</v>
      </c>
      <c r="GMD82" s="21" t="s">
        <v>19</v>
      </c>
      <c r="GME82" s="21" t="s">
        <v>19</v>
      </c>
      <c r="GMF82" s="21" t="s">
        <v>19</v>
      </c>
      <c r="GMG82" s="21" t="s">
        <v>19</v>
      </c>
      <c r="GMH82" s="21" t="s">
        <v>19</v>
      </c>
      <c r="GMI82" s="21" t="s">
        <v>19</v>
      </c>
      <c r="GMJ82" s="21" t="s">
        <v>19</v>
      </c>
      <c r="GMK82" s="21" t="s">
        <v>19</v>
      </c>
      <c r="GML82" s="21" t="s">
        <v>19</v>
      </c>
      <c r="GMM82" s="21" t="s">
        <v>19</v>
      </c>
      <c r="GMN82" s="21" t="s">
        <v>19</v>
      </c>
      <c r="GMO82" s="21" t="s">
        <v>19</v>
      </c>
      <c r="GMP82" s="21" t="s">
        <v>19</v>
      </c>
      <c r="GMQ82" s="21" t="s">
        <v>19</v>
      </c>
      <c r="GMR82" s="21" t="s">
        <v>19</v>
      </c>
      <c r="GMS82" s="21" t="s">
        <v>19</v>
      </c>
      <c r="GMT82" s="21" t="s">
        <v>19</v>
      </c>
      <c r="GMU82" s="21" t="s">
        <v>19</v>
      </c>
      <c r="GMV82" s="21" t="s">
        <v>19</v>
      </c>
      <c r="GMW82" s="21" t="s">
        <v>19</v>
      </c>
      <c r="GMX82" s="21" t="s">
        <v>19</v>
      </c>
      <c r="GMY82" s="21" t="s">
        <v>19</v>
      </c>
      <c r="GMZ82" s="21" t="s">
        <v>19</v>
      </c>
      <c r="GNA82" s="21" t="s">
        <v>19</v>
      </c>
      <c r="GNB82" s="21" t="s">
        <v>19</v>
      </c>
      <c r="GNC82" s="21" t="s">
        <v>19</v>
      </c>
      <c r="GND82" s="21" t="s">
        <v>19</v>
      </c>
      <c r="GNE82" s="21" t="s">
        <v>19</v>
      </c>
      <c r="GNF82" s="21" t="s">
        <v>19</v>
      </c>
      <c r="GNG82" s="21" t="s">
        <v>19</v>
      </c>
      <c r="GNH82" s="21" t="s">
        <v>19</v>
      </c>
      <c r="GNI82" s="21" t="s">
        <v>19</v>
      </c>
      <c r="GNJ82" s="21" t="s">
        <v>19</v>
      </c>
      <c r="GNK82" s="21" t="s">
        <v>19</v>
      </c>
      <c r="GNL82" s="21" t="s">
        <v>19</v>
      </c>
      <c r="GNM82" s="21" t="s">
        <v>19</v>
      </c>
      <c r="GNN82" s="21" t="s">
        <v>19</v>
      </c>
      <c r="GNO82" s="21" t="s">
        <v>19</v>
      </c>
      <c r="GNP82" s="21" t="s">
        <v>19</v>
      </c>
      <c r="GNQ82" s="21" t="s">
        <v>19</v>
      </c>
      <c r="GNR82" s="21" t="s">
        <v>19</v>
      </c>
      <c r="GNS82" s="21" t="s">
        <v>19</v>
      </c>
      <c r="GNT82" s="21" t="s">
        <v>19</v>
      </c>
      <c r="GNU82" s="21" t="s">
        <v>19</v>
      </c>
      <c r="GNV82" s="21" t="s">
        <v>19</v>
      </c>
      <c r="GNW82" s="21" t="s">
        <v>19</v>
      </c>
      <c r="GNX82" s="21" t="s">
        <v>19</v>
      </c>
      <c r="GNY82" s="21" t="s">
        <v>19</v>
      </c>
      <c r="GNZ82" s="21" t="s">
        <v>19</v>
      </c>
      <c r="GOA82" s="21" t="s">
        <v>19</v>
      </c>
      <c r="GOB82" s="21" t="s">
        <v>19</v>
      </c>
      <c r="GOC82" s="21" t="s">
        <v>19</v>
      </c>
      <c r="GOD82" s="21" t="s">
        <v>19</v>
      </c>
      <c r="GOE82" s="21" t="s">
        <v>19</v>
      </c>
      <c r="GOF82" s="21" t="s">
        <v>19</v>
      </c>
      <c r="GOG82" s="21" t="s">
        <v>19</v>
      </c>
      <c r="GOH82" s="21" t="s">
        <v>19</v>
      </c>
      <c r="GOI82" s="21" t="s">
        <v>19</v>
      </c>
      <c r="GOJ82" s="21" t="s">
        <v>19</v>
      </c>
      <c r="GOK82" s="21" t="s">
        <v>19</v>
      </c>
      <c r="GOL82" s="21" t="s">
        <v>19</v>
      </c>
      <c r="GOM82" s="21" t="s">
        <v>19</v>
      </c>
      <c r="GON82" s="21" t="s">
        <v>19</v>
      </c>
      <c r="GOO82" s="21" t="s">
        <v>19</v>
      </c>
      <c r="GOP82" s="21" t="s">
        <v>19</v>
      </c>
      <c r="GOQ82" s="21" t="s">
        <v>19</v>
      </c>
      <c r="GOR82" s="21" t="s">
        <v>19</v>
      </c>
      <c r="GOS82" s="21" t="s">
        <v>19</v>
      </c>
      <c r="GOT82" s="21" t="s">
        <v>19</v>
      </c>
      <c r="GOU82" s="21" t="s">
        <v>19</v>
      </c>
      <c r="GOV82" s="21" t="s">
        <v>19</v>
      </c>
      <c r="GOW82" s="21" t="s">
        <v>19</v>
      </c>
      <c r="GOX82" s="21" t="s">
        <v>19</v>
      </c>
      <c r="GOY82" s="21" t="s">
        <v>19</v>
      </c>
      <c r="GOZ82" s="21" t="s">
        <v>19</v>
      </c>
      <c r="GPA82" s="21" t="s">
        <v>19</v>
      </c>
      <c r="GPB82" s="21" t="s">
        <v>19</v>
      </c>
      <c r="GPC82" s="21" t="s">
        <v>19</v>
      </c>
      <c r="GPD82" s="21" t="s">
        <v>19</v>
      </c>
      <c r="GPE82" s="21" t="s">
        <v>19</v>
      </c>
      <c r="GPF82" s="21" t="s">
        <v>19</v>
      </c>
      <c r="GPG82" s="21" t="s">
        <v>19</v>
      </c>
      <c r="GPH82" s="21" t="s">
        <v>19</v>
      </c>
      <c r="GPI82" s="21" t="s">
        <v>19</v>
      </c>
      <c r="GPJ82" s="21" t="s">
        <v>19</v>
      </c>
      <c r="GPK82" s="21" t="s">
        <v>19</v>
      </c>
      <c r="GPL82" s="21" t="s">
        <v>19</v>
      </c>
      <c r="GPM82" s="21" t="s">
        <v>19</v>
      </c>
      <c r="GPN82" s="21" t="s">
        <v>19</v>
      </c>
      <c r="GPO82" s="21" t="s">
        <v>19</v>
      </c>
      <c r="GPP82" s="21" t="s">
        <v>19</v>
      </c>
      <c r="GPQ82" s="21" t="s">
        <v>19</v>
      </c>
      <c r="GPR82" s="21" t="s">
        <v>19</v>
      </c>
      <c r="GPS82" s="21" t="s">
        <v>19</v>
      </c>
      <c r="GPT82" s="21" t="s">
        <v>19</v>
      </c>
      <c r="GPU82" s="21" t="s">
        <v>19</v>
      </c>
      <c r="GPV82" s="21" t="s">
        <v>19</v>
      </c>
      <c r="GPW82" s="21" t="s">
        <v>19</v>
      </c>
      <c r="GPX82" s="21" t="s">
        <v>19</v>
      </c>
      <c r="GPY82" s="21" t="s">
        <v>19</v>
      </c>
      <c r="GPZ82" s="21" t="s">
        <v>19</v>
      </c>
      <c r="GQA82" s="21" t="s">
        <v>19</v>
      </c>
      <c r="GQB82" s="21" t="s">
        <v>19</v>
      </c>
      <c r="GQC82" s="21" t="s">
        <v>19</v>
      </c>
      <c r="GQD82" s="21" t="s">
        <v>19</v>
      </c>
      <c r="GQE82" s="21" t="s">
        <v>19</v>
      </c>
      <c r="GQF82" s="21" t="s">
        <v>19</v>
      </c>
      <c r="GQG82" s="21" t="s">
        <v>19</v>
      </c>
      <c r="GQH82" s="21" t="s">
        <v>19</v>
      </c>
      <c r="GQI82" s="21" t="s">
        <v>19</v>
      </c>
      <c r="GQJ82" s="21" t="s">
        <v>19</v>
      </c>
      <c r="GQK82" s="21" t="s">
        <v>19</v>
      </c>
      <c r="GQL82" s="21" t="s">
        <v>19</v>
      </c>
      <c r="GQM82" s="21" t="s">
        <v>19</v>
      </c>
      <c r="GQN82" s="21" t="s">
        <v>19</v>
      </c>
      <c r="GQO82" s="21" t="s">
        <v>19</v>
      </c>
      <c r="GQP82" s="21" t="s">
        <v>19</v>
      </c>
      <c r="GQQ82" s="21" t="s">
        <v>19</v>
      </c>
      <c r="GQR82" s="21" t="s">
        <v>19</v>
      </c>
      <c r="GQS82" s="21" t="s">
        <v>19</v>
      </c>
      <c r="GQT82" s="21" t="s">
        <v>19</v>
      </c>
      <c r="GQU82" s="21" t="s">
        <v>19</v>
      </c>
      <c r="GQV82" s="21" t="s">
        <v>19</v>
      </c>
      <c r="GQW82" s="21" t="s">
        <v>19</v>
      </c>
      <c r="GQX82" s="21" t="s">
        <v>19</v>
      </c>
      <c r="GQY82" s="21" t="s">
        <v>19</v>
      </c>
      <c r="GQZ82" s="21" t="s">
        <v>19</v>
      </c>
      <c r="GRA82" s="21" t="s">
        <v>19</v>
      </c>
      <c r="GRB82" s="21" t="s">
        <v>19</v>
      </c>
      <c r="GRC82" s="21" t="s">
        <v>19</v>
      </c>
      <c r="GRD82" s="21" t="s">
        <v>19</v>
      </c>
      <c r="GRE82" s="21" t="s">
        <v>19</v>
      </c>
      <c r="GRF82" s="21" t="s">
        <v>19</v>
      </c>
      <c r="GRG82" s="21" t="s">
        <v>19</v>
      </c>
      <c r="GRH82" s="21" t="s">
        <v>19</v>
      </c>
      <c r="GRI82" s="21" t="s">
        <v>19</v>
      </c>
      <c r="GRJ82" s="21" t="s">
        <v>19</v>
      </c>
      <c r="GRK82" s="21" t="s">
        <v>19</v>
      </c>
      <c r="GRL82" s="21" t="s">
        <v>19</v>
      </c>
      <c r="GRM82" s="21" t="s">
        <v>19</v>
      </c>
      <c r="GRN82" s="21" t="s">
        <v>19</v>
      </c>
      <c r="GRO82" s="21" t="s">
        <v>19</v>
      </c>
      <c r="GRP82" s="21" t="s">
        <v>19</v>
      </c>
      <c r="GRQ82" s="21" t="s">
        <v>19</v>
      </c>
      <c r="GRR82" s="21" t="s">
        <v>19</v>
      </c>
      <c r="GRS82" s="21" t="s">
        <v>19</v>
      </c>
      <c r="GRT82" s="21" t="s">
        <v>19</v>
      </c>
      <c r="GRU82" s="21" t="s">
        <v>19</v>
      </c>
      <c r="GRV82" s="21" t="s">
        <v>19</v>
      </c>
      <c r="GRW82" s="21" t="s">
        <v>19</v>
      </c>
      <c r="GRX82" s="21" t="s">
        <v>19</v>
      </c>
      <c r="GRY82" s="21" t="s">
        <v>19</v>
      </c>
      <c r="GRZ82" s="21" t="s">
        <v>19</v>
      </c>
      <c r="GSA82" s="21" t="s">
        <v>19</v>
      </c>
      <c r="GSB82" s="21" t="s">
        <v>19</v>
      </c>
      <c r="GSC82" s="21" t="s">
        <v>19</v>
      </c>
      <c r="GSD82" s="21" t="s">
        <v>19</v>
      </c>
      <c r="GSE82" s="21" t="s">
        <v>19</v>
      </c>
      <c r="GSF82" s="21" t="s">
        <v>19</v>
      </c>
      <c r="GSG82" s="21" t="s">
        <v>19</v>
      </c>
      <c r="GSH82" s="21" t="s">
        <v>19</v>
      </c>
      <c r="GSI82" s="21" t="s">
        <v>19</v>
      </c>
      <c r="GSJ82" s="21" t="s">
        <v>19</v>
      </c>
      <c r="GSK82" s="21" t="s">
        <v>19</v>
      </c>
      <c r="GSL82" s="21" t="s">
        <v>19</v>
      </c>
      <c r="GSM82" s="21" t="s">
        <v>19</v>
      </c>
      <c r="GSN82" s="21" t="s">
        <v>19</v>
      </c>
      <c r="GSO82" s="21" t="s">
        <v>19</v>
      </c>
      <c r="GSP82" s="21" t="s">
        <v>19</v>
      </c>
      <c r="GSQ82" s="21" t="s">
        <v>19</v>
      </c>
      <c r="GSR82" s="21" t="s">
        <v>19</v>
      </c>
      <c r="GSS82" s="21" t="s">
        <v>19</v>
      </c>
      <c r="GST82" s="21" t="s">
        <v>19</v>
      </c>
      <c r="GSU82" s="21" t="s">
        <v>19</v>
      </c>
      <c r="GSV82" s="21" t="s">
        <v>19</v>
      </c>
      <c r="GSW82" s="21" t="s">
        <v>19</v>
      </c>
      <c r="GSX82" s="21" t="s">
        <v>19</v>
      </c>
      <c r="GSY82" s="21" t="s">
        <v>19</v>
      </c>
      <c r="GSZ82" s="21" t="s">
        <v>19</v>
      </c>
      <c r="GTA82" s="21" t="s">
        <v>19</v>
      </c>
      <c r="GTB82" s="21" t="s">
        <v>19</v>
      </c>
      <c r="GTC82" s="21" t="s">
        <v>19</v>
      </c>
      <c r="GTD82" s="21" t="s">
        <v>19</v>
      </c>
      <c r="GTE82" s="21" t="s">
        <v>19</v>
      </c>
      <c r="GTF82" s="21" t="s">
        <v>19</v>
      </c>
      <c r="GTG82" s="21" t="s">
        <v>19</v>
      </c>
      <c r="GTH82" s="21" t="s">
        <v>19</v>
      </c>
      <c r="GTI82" s="21" t="s">
        <v>19</v>
      </c>
      <c r="GTJ82" s="21" t="s">
        <v>19</v>
      </c>
      <c r="GTK82" s="21" t="s">
        <v>19</v>
      </c>
      <c r="GTL82" s="21" t="s">
        <v>19</v>
      </c>
      <c r="GTM82" s="21" t="s">
        <v>19</v>
      </c>
      <c r="GTN82" s="21" t="s">
        <v>19</v>
      </c>
      <c r="GTO82" s="21" t="s">
        <v>19</v>
      </c>
      <c r="GTP82" s="21" t="s">
        <v>19</v>
      </c>
      <c r="GTQ82" s="21" t="s">
        <v>19</v>
      </c>
      <c r="GTR82" s="21" t="s">
        <v>19</v>
      </c>
      <c r="GTS82" s="21" t="s">
        <v>19</v>
      </c>
      <c r="GTT82" s="21" t="s">
        <v>19</v>
      </c>
      <c r="GTU82" s="21" t="s">
        <v>19</v>
      </c>
      <c r="GTV82" s="21" t="s">
        <v>19</v>
      </c>
      <c r="GTW82" s="21" t="s">
        <v>19</v>
      </c>
      <c r="GTX82" s="21" t="s">
        <v>19</v>
      </c>
      <c r="GTY82" s="21" t="s">
        <v>19</v>
      </c>
      <c r="GTZ82" s="21" t="s">
        <v>19</v>
      </c>
      <c r="GUA82" s="21" t="s">
        <v>19</v>
      </c>
      <c r="GUB82" s="21" t="s">
        <v>19</v>
      </c>
      <c r="GUC82" s="21" t="s">
        <v>19</v>
      </c>
      <c r="GUD82" s="21" t="s">
        <v>19</v>
      </c>
      <c r="GUE82" s="21" t="s">
        <v>19</v>
      </c>
      <c r="GUF82" s="21" t="s">
        <v>19</v>
      </c>
      <c r="GUG82" s="21" t="s">
        <v>19</v>
      </c>
      <c r="GUH82" s="21" t="s">
        <v>19</v>
      </c>
      <c r="GUI82" s="21" t="s">
        <v>19</v>
      </c>
      <c r="GUJ82" s="21" t="s">
        <v>19</v>
      </c>
      <c r="GUK82" s="21" t="s">
        <v>19</v>
      </c>
      <c r="GUL82" s="21" t="s">
        <v>19</v>
      </c>
      <c r="GUM82" s="21" t="s">
        <v>19</v>
      </c>
      <c r="GUN82" s="21" t="s">
        <v>19</v>
      </c>
      <c r="GUO82" s="21" t="s">
        <v>19</v>
      </c>
      <c r="GUP82" s="21" t="s">
        <v>19</v>
      </c>
      <c r="GUQ82" s="21" t="s">
        <v>19</v>
      </c>
      <c r="GUR82" s="21" t="s">
        <v>19</v>
      </c>
      <c r="GUS82" s="21" t="s">
        <v>19</v>
      </c>
      <c r="GUT82" s="21" t="s">
        <v>19</v>
      </c>
      <c r="GUU82" s="21" t="s">
        <v>19</v>
      </c>
      <c r="GUV82" s="21" t="s">
        <v>19</v>
      </c>
      <c r="GUW82" s="21" t="s">
        <v>19</v>
      </c>
      <c r="GUX82" s="21" t="s">
        <v>19</v>
      </c>
      <c r="GUY82" s="21" t="s">
        <v>19</v>
      </c>
      <c r="GUZ82" s="21" t="s">
        <v>19</v>
      </c>
      <c r="GVA82" s="21" t="s">
        <v>19</v>
      </c>
      <c r="GVB82" s="21" t="s">
        <v>19</v>
      </c>
      <c r="GVC82" s="21" t="s">
        <v>19</v>
      </c>
      <c r="GVD82" s="21" t="s">
        <v>19</v>
      </c>
      <c r="GVE82" s="21" t="s">
        <v>19</v>
      </c>
      <c r="GVF82" s="21" t="s">
        <v>19</v>
      </c>
      <c r="GVG82" s="21" t="s">
        <v>19</v>
      </c>
      <c r="GVH82" s="21" t="s">
        <v>19</v>
      </c>
      <c r="GVI82" s="21" t="s">
        <v>19</v>
      </c>
      <c r="GVJ82" s="21" t="s">
        <v>19</v>
      </c>
      <c r="GVK82" s="21" t="s">
        <v>19</v>
      </c>
      <c r="GVL82" s="21" t="s">
        <v>19</v>
      </c>
      <c r="GVM82" s="21" t="s">
        <v>19</v>
      </c>
      <c r="GVN82" s="21" t="s">
        <v>19</v>
      </c>
      <c r="GVO82" s="21" t="s">
        <v>19</v>
      </c>
      <c r="GVP82" s="21" t="s">
        <v>19</v>
      </c>
      <c r="GVQ82" s="21" t="s">
        <v>19</v>
      </c>
      <c r="GVR82" s="21" t="s">
        <v>19</v>
      </c>
      <c r="GVS82" s="21" t="s">
        <v>19</v>
      </c>
      <c r="GVT82" s="21" t="s">
        <v>19</v>
      </c>
      <c r="GVU82" s="21" t="s">
        <v>19</v>
      </c>
      <c r="GVV82" s="21" t="s">
        <v>19</v>
      </c>
      <c r="GVW82" s="21" t="s">
        <v>19</v>
      </c>
      <c r="GVX82" s="21" t="s">
        <v>19</v>
      </c>
      <c r="GVY82" s="21" t="s">
        <v>19</v>
      </c>
      <c r="GVZ82" s="21" t="s">
        <v>19</v>
      </c>
      <c r="GWA82" s="21" t="s">
        <v>19</v>
      </c>
      <c r="GWB82" s="21" t="s">
        <v>19</v>
      </c>
      <c r="GWC82" s="21" t="s">
        <v>19</v>
      </c>
      <c r="GWD82" s="21" t="s">
        <v>19</v>
      </c>
      <c r="GWE82" s="21" t="s">
        <v>19</v>
      </c>
      <c r="GWF82" s="21" t="s">
        <v>19</v>
      </c>
      <c r="GWG82" s="21" t="s">
        <v>19</v>
      </c>
      <c r="GWH82" s="21" t="s">
        <v>19</v>
      </c>
      <c r="GWI82" s="21" t="s">
        <v>19</v>
      </c>
      <c r="GWJ82" s="21" t="s">
        <v>19</v>
      </c>
      <c r="GWK82" s="21" t="s">
        <v>19</v>
      </c>
      <c r="GWL82" s="21" t="s">
        <v>19</v>
      </c>
      <c r="GWM82" s="21" t="s">
        <v>19</v>
      </c>
      <c r="GWN82" s="21" t="s">
        <v>19</v>
      </c>
      <c r="GWO82" s="21" t="s">
        <v>19</v>
      </c>
      <c r="GWP82" s="21" t="s">
        <v>19</v>
      </c>
      <c r="GWQ82" s="21" t="s">
        <v>19</v>
      </c>
      <c r="GWR82" s="21" t="s">
        <v>19</v>
      </c>
      <c r="GWS82" s="21" t="s">
        <v>19</v>
      </c>
      <c r="GWT82" s="21" t="s">
        <v>19</v>
      </c>
      <c r="GWU82" s="21" t="s">
        <v>19</v>
      </c>
      <c r="GWV82" s="21" t="s">
        <v>19</v>
      </c>
      <c r="GWW82" s="21" t="s">
        <v>19</v>
      </c>
      <c r="GWX82" s="21" t="s">
        <v>19</v>
      </c>
      <c r="GWY82" s="21" t="s">
        <v>19</v>
      </c>
      <c r="GWZ82" s="21" t="s">
        <v>19</v>
      </c>
      <c r="GXA82" s="21" t="s">
        <v>19</v>
      </c>
      <c r="GXB82" s="21" t="s">
        <v>19</v>
      </c>
      <c r="GXC82" s="21" t="s">
        <v>19</v>
      </c>
      <c r="GXD82" s="21" t="s">
        <v>19</v>
      </c>
      <c r="GXE82" s="21" t="s">
        <v>19</v>
      </c>
      <c r="GXF82" s="21" t="s">
        <v>19</v>
      </c>
      <c r="GXG82" s="21" t="s">
        <v>19</v>
      </c>
      <c r="GXH82" s="21" t="s">
        <v>19</v>
      </c>
      <c r="GXI82" s="21" t="s">
        <v>19</v>
      </c>
      <c r="GXJ82" s="21" t="s">
        <v>19</v>
      </c>
      <c r="GXK82" s="21" t="s">
        <v>19</v>
      </c>
      <c r="GXL82" s="21" t="s">
        <v>19</v>
      </c>
      <c r="GXM82" s="21" t="s">
        <v>19</v>
      </c>
      <c r="GXN82" s="21" t="s">
        <v>19</v>
      </c>
      <c r="GXO82" s="21" t="s">
        <v>19</v>
      </c>
      <c r="GXP82" s="21" t="s">
        <v>19</v>
      </c>
      <c r="GXQ82" s="21" t="s">
        <v>19</v>
      </c>
      <c r="GXR82" s="21" t="s">
        <v>19</v>
      </c>
      <c r="GXS82" s="21" t="s">
        <v>19</v>
      </c>
      <c r="GXT82" s="21" t="s">
        <v>19</v>
      </c>
      <c r="GXU82" s="21" t="s">
        <v>19</v>
      </c>
      <c r="GXV82" s="21" t="s">
        <v>19</v>
      </c>
      <c r="GXW82" s="21" t="s">
        <v>19</v>
      </c>
      <c r="GXX82" s="21" t="s">
        <v>19</v>
      </c>
      <c r="GXY82" s="21" t="s">
        <v>19</v>
      </c>
      <c r="GXZ82" s="21" t="s">
        <v>19</v>
      </c>
      <c r="GYA82" s="21" t="s">
        <v>19</v>
      </c>
      <c r="GYB82" s="21" t="s">
        <v>19</v>
      </c>
      <c r="GYC82" s="21" t="s">
        <v>19</v>
      </c>
      <c r="GYD82" s="21" t="s">
        <v>19</v>
      </c>
      <c r="GYE82" s="21" t="s">
        <v>19</v>
      </c>
      <c r="GYF82" s="21" t="s">
        <v>19</v>
      </c>
      <c r="GYG82" s="21" t="s">
        <v>19</v>
      </c>
      <c r="GYH82" s="21" t="s">
        <v>19</v>
      </c>
      <c r="GYI82" s="21" t="s">
        <v>19</v>
      </c>
      <c r="GYJ82" s="21" t="s">
        <v>19</v>
      </c>
      <c r="GYK82" s="21" t="s">
        <v>19</v>
      </c>
      <c r="GYL82" s="21" t="s">
        <v>19</v>
      </c>
      <c r="GYM82" s="21" t="s">
        <v>19</v>
      </c>
      <c r="GYN82" s="21" t="s">
        <v>19</v>
      </c>
      <c r="GYO82" s="21" t="s">
        <v>19</v>
      </c>
      <c r="GYP82" s="21" t="s">
        <v>19</v>
      </c>
      <c r="GYQ82" s="21" t="s">
        <v>19</v>
      </c>
      <c r="GYR82" s="21" t="s">
        <v>19</v>
      </c>
      <c r="GYS82" s="21" t="s">
        <v>19</v>
      </c>
      <c r="GYT82" s="21" t="s">
        <v>19</v>
      </c>
      <c r="GYU82" s="21" t="s">
        <v>19</v>
      </c>
      <c r="GYV82" s="21" t="s">
        <v>19</v>
      </c>
      <c r="GYW82" s="21" t="s">
        <v>19</v>
      </c>
      <c r="GYX82" s="21" t="s">
        <v>19</v>
      </c>
      <c r="GYY82" s="21" t="s">
        <v>19</v>
      </c>
      <c r="GYZ82" s="21" t="s">
        <v>19</v>
      </c>
      <c r="GZA82" s="21" t="s">
        <v>19</v>
      </c>
      <c r="GZB82" s="21" t="s">
        <v>19</v>
      </c>
      <c r="GZC82" s="21" t="s">
        <v>19</v>
      </c>
      <c r="GZD82" s="21" t="s">
        <v>19</v>
      </c>
      <c r="GZE82" s="21" t="s">
        <v>19</v>
      </c>
      <c r="GZF82" s="21" t="s">
        <v>19</v>
      </c>
      <c r="GZG82" s="21" t="s">
        <v>19</v>
      </c>
      <c r="GZH82" s="21" t="s">
        <v>19</v>
      </c>
      <c r="GZI82" s="21" t="s">
        <v>19</v>
      </c>
      <c r="GZJ82" s="21" t="s">
        <v>19</v>
      </c>
      <c r="GZK82" s="21" t="s">
        <v>19</v>
      </c>
      <c r="GZL82" s="21" t="s">
        <v>19</v>
      </c>
      <c r="GZM82" s="21" t="s">
        <v>19</v>
      </c>
      <c r="GZN82" s="21" t="s">
        <v>19</v>
      </c>
      <c r="GZO82" s="21" t="s">
        <v>19</v>
      </c>
      <c r="GZP82" s="21" t="s">
        <v>19</v>
      </c>
      <c r="GZQ82" s="21" t="s">
        <v>19</v>
      </c>
      <c r="GZR82" s="21" t="s">
        <v>19</v>
      </c>
      <c r="GZS82" s="21" t="s">
        <v>19</v>
      </c>
      <c r="GZT82" s="21" t="s">
        <v>19</v>
      </c>
      <c r="GZU82" s="21" t="s">
        <v>19</v>
      </c>
      <c r="GZV82" s="21" t="s">
        <v>19</v>
      </c>
      <c r="GZW82" s="21" t="s">
        <v>19</v>
      </c>
      <c r="GZX82" s="21" t="s">
        <v>19</v>
      </c>
      <c r="GZY82" s="21" t="s">
        <v>19</v>
      </c>
      <c r="GZZ82" s="21" t="s">
        <v>19</v>
      </c>
      <c r="HAA82" s="21" t="s">
        <v>19</v>
      </c>
      <c r="HAB82" s="21" t="s">
        <v>19</v>
      </c>
      <c r="HAC82" s="21" t="s">
        <v>19</v>
      </c>
      <c r="HAD82" s="21" t="s">
        <v>19</v>
      </c>
      <c r="HAE82" s="21" t="s">
        <v>19</v>
      </c>
      <c r="HAF82" s="21" t="s">
        <v>19</v>
      </c>
      <c r="HAG82" s="21" t="s">
        <v>19</v>
      </c>
      <c r="HAH82" s="21" t="s">
        <v>19</v>
      </c>
      <c r="HAI82" s="21" t="s">
        <v>19</v>
      </c>
      <c r="HAJ82" s="21" t="s">
        <v>19</v>
      </c>
      <c r="HAK82" s="21" t="s">
        <v>19</v>
      </c>
      <c r="HAL82" s="21" t="s">
        <v>19</v>
      </c>
      <c r="HAM82" s="21" t="s">
        <v>19</v>
      </c>
      <c r="HAN82" s="21" t="s">
        <v>19</v>
      </c>
      <c r="HAO82" s="21" t="s">
        <v>19</v>
      </c>
      <c r="HAP82" s="21" t="s">
        <v>19</v>
      </c>
      <c r="HAQ82" s="21" t="s">
        <v>19</v>
      </c>
      <c r="HAR82" s="21" t="s">
        <v>19</v>
      </c>
      <c r="HAS82" s="21" t="s">
        <v>19</v>
      </c>
      <c r="HAT82" s="21" t="s">
        <v>19</v>
      </c>
      <c r="HAU82" s="21" t="s">
        <v>19</v>
      </c>
      <c r="HAV82" s="21" t="s">
        <v>19</v>
      </c>
      <c r="HAW82" s="21" t="s">
        <v>19</v>
      </c>
      <c r="HAX82" s="21" t="s">
        <v>19</v>
      </c>
      <c r="HAY82" s="21" t="s">
        <v>19</v>
      </c>
      <c r="HAZ82" s="21" t="s">
        <v>19</v>
      </c>
      <c r="HBA82" s="21" t="s">
        <v>19</v>
      </c>
      <c r="HBB82" s="21" t="s">
        <v>19</v>
      </c>
      <c r="HBC82" s="21" t="s">
        <v>19</v>
      </c>
      <c r="HBD82" s="21" t="s">
        <v>19</v>
      </c>
      <c r="HBE82" s="21" t="s">
        <v>19</v>
      </c>
      <c r="HBF82" s="21" t="s">
        <v>19</v>
      </c>
      <c r="HBG82" s="21" t="s">
        <v>19</v>
      </c>
      <c r="HBH82" s="21" t="s">
        <v>19</v>
      </c>
      <c r="HBI82" s="21" t="s">
        <v>19</v>
      </c>
      <c r="HBJ82" s="21" t="s">
        <v>19</v>
      </c>
      <c r="HBK82" s="21" t="s">
        <v>19</v>
      </c>
      <c r="HBL82" s="21" t="s">
        <v>19</v>
      </c>
      <c r="HBM82" s="21" t="s">
        <v>19</v>
      </c>
      <c r="HBN82" s="21" t="s">
        <v>19</v>
      </c>
      <c r="HBO82" s="21" t="s">
        <v>19</v>
      </c>
      <c r="HBP82" s="21" t="s">
        <v>19</v>
      </c>
      <c r="HBQ82" s="21" t="s">
        <v>19</v>
      </c>
      <c r="HBR82" s="21" t="s">
        <v>19</v>
      </c>
      <c r="HBS82" s="21" t="s">
        <v>19</v>
      </c>
      <c r="HBT82" s="21" t="s">
        <v>19</v>
      </c>
      <c r="HBU82" s="21" t="s">
        <v>19</v>
      </c>
      <c r="HBV82" s="21" t="s">
        <v>19</v>
      </c>
      <c r="HBW82" s="21" t="s">
        <v>19</v>
      </c>
      <c r="HBX82" s="21" t="s">
        <v>19</v>
      </c>
      <c r="HBY82" s="21" t="s">
        <v>19</v>
      </c>
      <c r="HBZ82" s="21" t="s">
        <v>19</v>
      </c>
      <c r="HCA82" s="21" t="s">
        <v>19</v>
      </c>
      <c r="HCB82" s="21" t="s">
        <v>19</v>
      </c>
      <c r="HCC82" s="21" t="s">
        <v>19</v>
      </c>
      <c r="HCD82" s="21" t="s">
        <v>19</v>
      </c>
      <c r="HCE82" s="21" t="s">
        <v>19</v>
      </c>
      <c r="HCF82" s="21" t="s">
        <v>19</v>
      </c>
      <c r="HCG82" s="21" t="s">
        <v>19</v>
      </c>
      <c r="HCH82" s="21" t="s">
        <v>19</v>
      </c>
      <c r="HCI82" s="21" t="s">
        <v>19</v>
      </c>
      <c r="HCJ82" s="21" t="s">
        <v>19</v>
      </c>
      <c r="HCK82" s="21" t="s">
        <v>19</v>
      </c>
      <c r="HCL82" s="21" t="s">
        <v>19</v>
      </c>
      <c r="HCM82" s="21" t="s">
        <v>19</v>
      </c>
      <c r="HCN82" s="21" t="s">
        <v>19</v>
      </c>
      <c r="HCO82" s="21" t="s">
        <v>19</v>
      </c>
      <c r="HCP82" s="21" t="s">
        <v>19</v>
      </c>
      <c r="HCQ82" s="21" t="s">
        <v>19</v>
      </c>
      <c r="HCR82" s="21" t="s">
        <v>19</v>
      </c>
      <c r="HCS82" s="21" t="s">
        <v>19</v>
      </c>
      <c r="HCT82" s="21" t="s">
        <v>19</v>
      </c>
      <c r="HCU82" s="21" t="s">
        <v>19</v>
      </c>
      <c r="HCV82" s="21" t="s">
        <v>19</v>
      </c>
      <c r="HCW82" s="21" t="s">
        <v>19</v>
      </c>
      <c r="HCX82" s="21" t="s">
        <v>19</v>
      </c>
      <c r="HCY82" s="21" t="s">
        <v>19</v>
      </c>
      <c r="HCZ82" s="21" t="s">
        <v>19</v>
      </c>
      <c r="HDA82" s="21" t="s">
        <v>19</v>
      </c>
      <c r="HDB82" s="21" t="s">
        <v>19</v>
      </c>
      <c r="HDC82" s="21" t="s">
        <v>19</v>
      </c>
      <c r="HDD82" s="21" t="s">
        <v>19</v>
      </c>
      <c r="HDE82" s="21" t="s">
        <v>19</v>
      </c>
      <c r="HDF82" s="21" t="s">
        <v>19</v>
      </c>
      <c r="HDG82" s="21" t="s">
        <v>19</v>
      </c>
      <c r="HDH82" s="21" t="s">
        <v>19</v>
      </c>
      <c r="HDI82" s="21" t="s">
        <v>19</v>
      </c>
      <c r="HDJ82" s="21" t="s">
        <v>19</v>
      </c>
      <c r="HDK82" s="21" t="s">
        <v>19</v>
      </c>
      <c r="HDL82" s="21" t="s">
        <v>19</v>
      </c>
      <c r="HDM82" s="21" t="s">
        <v>19</v>
      </c>
      <c r="HDN82" s="21" t="s">
        <v>19</v>
      </c>
      <c r="HDO82" s="21" t="s">
        <v>19</v>
      </c>
      <c r="HDP82" s="21" t="s">
        <v>19</v>
      </c>
      <c r="HDQ82" s="21" t="s">
        <v>19</v>
      </c>
      <c r="HDR82" s="21" t="s">
        <v>19</v>
      </c>
      <c r="HDS82" s="21" t="s">
        <v>19</v>
      </c>
      <c r="HDT82" s="21" t="s">
        <v>19</v>
      </c>
      <c r="HDU82" s="21" t="s">
        <v>19</v>
      </c>
      <c r="HDV82" s="21" t="s">
        <v>19</v>
      </c>
      <c r="HDW82" s="21" t="s">
        <v>19</v>
      </c>
      <c r="HDX82" s="21" t="s">
        <v>19</v>
      </c>
      <c r="HDY82" s="21" t="s">
        <v>19</v>
      </c>
      <c r="HDZ82" s="21" t="s">
        <v>19</v>
      </c>
      <c r="HEA82" s="21" t="s">
        <v>19</v>
      </c>
      <c r="HEB82" s="21" t="s">
        <v>19</v>
      </c>
      <c r="HEC82" s="21" t="s">
        <v>19</v>
      </c>
      <c r="HED82" s="21" t="s">
        <v>19</v>
      </c>
      <c r="HEE82" s="21" t="s">
        <v>19</v>
      </c>
      <c r="HEF82" s="21" t="s">
        <v>19</v>
      </c>
      <c r="HEG82" s="21" t="s">
        <v>19</v>
      </c>
      <c r="HEH82" s="21" t="s">
        <v>19</v>
      </c>
      <c r="HEI82" s="21" t="s">
        <v>19</v>
      </c>
      <c r="HEJ82" s="21" t="s">
        <v>19</v>
      </c>
      <c r="HEK82" s="21" t="s">
        <v>19</v>
      </c>
      <c r="HEL82" s="21" t="s">
        <v>19</v>
      </c>
      <c r="HEM82" s="21" t="s">
        <v>19</v>
      </c>
      <c r="HEN82" s="21" t="s">
        <v>19</v>
      </c>
      <c r="HEO82" s="21" t="s">
        <v>19</v>
      </c>
      <c r="HEP82" s="21" t="s">
        <v>19</v>
      </c>
      <c r="HEQ82" s="21" t="s">
        <v>19</v>
      </c>
      <c r="HER82" s="21" t="s">
        <v>19</v>
      </c>
      <c r="HES82" s="21" t="s">
        <v>19</v>
      </c>
      <c r="HET82" s="21" t="s">
        <v>19</v>
      </c>
      <c r="HEU82" s="21" t="s">
        <v>19</v>
      </c>
      <c r="HEV82" s="21" t="s">
        <v>19</v>
      </c>
      <c r="HEW82" s="21" t="s">
        <v>19</v>
      </c>
      <c r="HEX82" s="21" t="s">
        <v>19</v>
      </c>
      <c r="HEY82" s="21" t="s">
        <v>19</v>
      </c>
      <c r="HEZ82" s="21" t="s">
        <v>19</v>
      </c>
      <c r="HFA82" s="21" t="s">
        <v>19</v>
      </c>
      <c r="HFB82" s="21" t="s">
        <v>19</v>
      </c>
      <c r="HFC82" s="21" t="s">
        <v>19</v>
      </c>
      <c r="HFD82" s="21" t="s">
        <v>19</v>
      </c>
      <c r="HFE82" s="21" t="s">
        <v>19</v>
      </c>
      <c r="HFF82" s="21" t="s">
        <v>19</v>
      </c>
      <c r="HFG82" s="21" t="s">
        <v>19</v>
      </c>
      <c r="HFH82" s="21" t="s">
        <v>19</v>
      </c>
      <c r="HFI82" s="21" t="s">
        <v>19</v>
      </c>
      <c r="HFJ82" s="21" t="s">
        <v>19</v>
      </c>
      <c r="HFK82" s="21" t="s">
        <v>19</v>
      </c>
      <c r="HFL82" s="21" t="s">
        <v>19</v>
      </c>
      <c r="HFM82" s="21" t="s">
        <v>19</v>
      </c>
      <c r="HFN82" s="21" t="s">
        <v>19</v>
      </c>
      <c r="HFO82" s="21" t="s">
        <v>19</v>
      </c>
      <c r="HFP82" s="21" t="s">
        <v>19</v>
      </c>
      <c r="HFQ82" s="21" t="s">
        <v>19</v>
      </c>
      <c r="HFR82" s="21" t="s">
        <v>19</v>
      </c>
      <c r="HFS82" s="21" t="s">
        <v>19</v>
      </c>
      <c r="HFT82" s="21" t="s">
        <v>19</v>
      </c>
      <c r="HFU82" s="21" t="s">
        <v>19</v>
      </c>
      <c r="HFV82" s="21" t="s">
        <v>19</v>
      </c>
      <c r="HFW82" s="21" t="s">
        <v>19</v>
      </c>
      <c r="HFX82" s="21" t="s">
        <v>19</v>
      </c>
      <c r="HFY82" s="21" t="s">
        <v>19</v>
      </c>
      <c r="HFZ82" s="21" t="s">
        <v>19</v>
      </c>
      <c r="HGA82" s="21" t="s">
        <v>19</v>
      </c>
      <c r="HGB82" s="21" t="s">
        <v>19</v>
      </c>
      <c r="HGC82" s="21" t="s">
        <v>19</v>
      </c>
      <c r="HGD82" s="21" t="s">
        <v>19</v>
      </c>
      <c r="HGE82" s="21" t="s">
        <v>19</v>
      </c>
      <c r="HGF82" s="21" t="s">
        <v>19</v>
      </c>
      <c r="HGG82" s="21" t="s">
        <v>19</v>
      </c>
      <c r="HGH82" s="21" t="s">
        <v>19</v>
      </c>
      <c r="HGI82" s="21" t="s">
        <v>19</v>
      </c>
      <c r="HGJ82" s="21" t="s">
        <v>19</v>
      </c>
      <c r="HGK82" s="21" t="s">
        <v>19</v>
      </c>
      <c r="HGL82" s="21" t="s">
        <v>19</v>
      </c>
      <c r="HGM82" s="21" t="s">
        <v>19</v>
      </c>
      <c r="HGN82" s="21" t="s">
        <v>19</v>
      </c>
      <c r="HGO82" s="21" t="s">
        <v>19</v>
      </c>
      <c r="HGP82" s="21" t="s">
        <v>19</v>
      </c>
      <c r="HGQ82" s="21" t="s">
        <v>19</v>
      </c>
      <c r="HGR82" s="21" t="s">
        <v>19</v>
      </c>
      <c r="HGS82" s="21" t="s">
        <v>19</v>
      </c>
      <c r="HGT82" s="21" t="s">
        <v>19</v>
      </c>
      <c r="HGU82" s="21" t="s">
        <v>19</v>
      </c>
      <c r="HGV82" s="21" t="s">
        <v>19</v>
      </c>
      <c r="HGW82" s="21" t="s">
        <v>19</v>
      </c>
      <c r="HGX82" s="21" t="s">
        <v>19</v>
      </c>
      <c r="HGY82" s="21" t="s">
        <v>19</v>
      </c>
      <c r="HGZ82" s="21" t="s">
        <v>19</v>
      </c>
      <c r="HHA82" s="21" t="s">
        <v>19</v>
      </c>
      <c r="HHB82" s="21" t="s">
        <v>19</v>
      </c>
      <c r="HHC82" s="21" t="s">
        <v>19</v>
      </c>
      <c r="HHD82" s="21" t="s">
        <v>19</v>
      </c>
      <c r="HHE82" s="21" t="s">
        <v>19</v>
      </c>
      <c r="HHF82" s="21" t="s">
        <v>19</v>
      </c>
      <c r="HHG82" s="21" t="s">
        <v>19</v>
      </c>
      <c r="HHH82" s="21" t="s">
        <v>19</v>
      </c>
      <c r="HHI82" s="21" t="s">
        <v>19</v>
      </c>
      <c r="HHJ82" s="21" t="s">
        <v>19</v>
      </c>
      <c r="HHK82" s="21" t="s">
        <v>19</v>
      </c>
      <c r="HHL82" s="21" t="s">
        <v>19</v>
      </c>
      <c r="HHM82" s="21" t="s">
        <v>19</v>
      </c>
      <c r="HHN82" s="21" t="s">
        <v>19</v>
      </c>
      <c r="HHO82" s="21" t="s">
        <v>19</v>
      </c>
      <c r="HHP82" s="21" t="s">
        <v>19</v>
      </c>
      <c r="HHQ82" s="21" t="s">
        <v>19</v>
      </c>
      <c r="HHR82" s="21" t="s">
        <v>19</v>
      </c>
      <c r="HHS82" s="21" t="s">
        <v>19</v>
      </c>
      <c r="HHT82" s="21" t="s">
        <v>19</v>
      </c>
      <c r="HHU82" s="21" t="s">
        <v>19</v>
      </c>
      <c r="HHV82" s="21" t="s">
        <v>19</v>
      </c>
      <c r="HHW82" s="21" t="s">
        <v>19</v>
      </c>
      <c r="HHX82" s="21" t="s">
        <v>19</v>
      </c>
      <c r="HHY82" s="21" t="s">
        <v>19</v>
      </c>
      <c r="HHZ82" s="21" t="s">
        <v>19</v>
      </c>
      <c r="HIA82" s="21" t="s">
        <v>19</v>
      </c>
      <c r="HIB82" s="21" t="s">
        <v>19</v>
      </c>
      <c r="HIC82" s="21" t="s">
        <v>19</v>
      </c>
      <c r="HID82" s="21" t="s">
        <v>19</v>
      </c>
      <c r="HIE82" s="21" t="s">
        <v>19</v>
      </c>
      <c r="HIF82" s="21" t="s">
        <v>19</v>
      </c>
      <c r="HIG82" s="21" t="s">
        <v>19</v>
      </c>
      <c r="HIH82" s="21" t="s">
        <v>19</v>
      </c>
      <c r="HII82" s="21" t="s">
        <v>19</v>
      </c>
      <c r="HIJ82" s="21" t="s">
        <v>19</v>
      </c>
      <c r="HIK82" s="21" t="s">
        <v>19</v>
      </c>
      <c r="HIL82" s="21" t="s">
        <v>19</v>
      </c>
      <c r="HIM82" s="21" t="s">
        <v>19</v>
      </c>
      <c r="HIN82" s="21" t="s">
        <v>19</v>
      </c>
      <c r="HIO82" s="21" t="s">
        <v>19</v>
      </c>
      <c r="HIP82" s="21" t="s">
        <v>19</v>
      </c>
      <c r="HIQ82" s="21" t="s">
        <v>19</v>
      </c>
      <c r="HIR82" s="21" t="s">
        <v>19</v>
      </c>
      <c r="HIS82" s="21" t="s">
        <v>19</v>
      </c>
      <c r="HIT82" s="21" t="s">
        <v>19</v>
      </c>
      <c r="HIU82" s="21" t="s">
        <v>19</v>
      </c>
      <c r="HIV82" s="21" t="s">
        <v>19</v>
      </c>
      <c r="HIW82" s="21" t="s">
        <v>19</v>
      </c>
      <c r="HIX82" s="21" t="s">
        <v>19</v>
      </c>
      <c r="HIY82" s="21" t="s">
        <v>19</v>
      </c>
      <c r="HIZ82" s="21" t="s">
        <v>19</v>
      </c>
      <c r="HJA82" s="21" t="s">
        <v>19</v>
      </c>
      <c r="HJB82" s="21" t="s">
        <v>19</v>
      </c>
      <c r="HJC82" s="21" t="s">
        <v>19</v>
      </c>
      <c r="HJD82" s="21" t="s">
        <v>19</v>
      </c>
      <c r="HJE82" s="21" t="s">
        <v>19</v>
      </c>
      <c r="HJF82" s="21" t="s">
        <v>19</v>
      </c>
      <c r="HJG82" s="21" t="s">
        <v>19</v>
      </c>
      <c r="HJH82" s="21" t="s">
        <v>19</v>
      </c>
      <c r="HJI82" s="21" t="s">
        <v>19</v>
      </c>
      <c r="HJJ82" s="21" t="s">
        <v>19</v>
      </c>
      <c r="HJK82" s="21" t="s">
        <v>19</v>
      </c>
      <c r="HJL82" s="21" t="s">
        <v>19</v>
      </c>
      <c r="HJM82" s="21" t="s">
        <v>19</v>
      </c>
      <c r="HJN82" s="21" t="s">
        <v>19</v>
      </c>
      <c r="HJO82" s="21" t="s">
        <v>19</v>
      </c>
      <c r="HJP82" s="21" t="s">
        <v>19</v>
      </c>
      <c r="HJQ82" s="21" t="s">
        <v>19</v>
      </c>
      <c r="HJR82" s="21" t="s">
        <v>19</v>
      </c>
      <c r="HJS82" s="21" t="s">
        <v>19</v>
      </c>
      <c r="HJT82" s="21" t="s">
        <v>19</v>
      </c>
      <c r="HJU82" s="21" t="s">
        <v>19</v>
      </c>
      <c r="HJV82" s="21" t="s">
        <v>19</v>
      </c>
      <c r="HJW82" s="21" t="s">
        <v>19</v>
      </c>
      <c r="HJX82" s="21" t="s">
        <v>19</v>
      </c>
      <c r="HJY82" s="21" t="s">
        <v>19</v>
      </c>
      <c r="HJZ82" s="21" t="s">
        <v>19</v>
      </c>
      <c r="HKA82" s="21" t="s">
        <v>19</v>
      </c>
      <c r="HKB82" s="21" t="s">
        <v>19</v>
      </c>
      <c r="HKC82" s="21" t="s">
        <v>19</v>
      </c>
      <c r="HKD82" s="21" t="s">
        <v>19</v>
      </c>
      <c r="HKE82" s="21" t="s">
        <v>19</v>
      </c>
      <c r="HKF82" s="21" t="s">
        <v>19</v>
      </c>
      <c r="HKG82" s="21" t="s">
        <v>19</v>
      </c>
      <c r="HKH82" s="21" t="s">
        <v>19</v>
      </c>
      <c r="HKI82" s="21" t="s">
        <v>19</v>
      </c>
      <c r="HKJ82" s="21" t="s">
        <v>19</v>
      </c>
      <c r="HKK82" s="21" t="s">
        <v>19</v>
      </c>
      <c r="HKL82" s="21" t="s">
        <v>19</v>
      </c>
      <c r="HKM82" s="21" t="s">
        <v>19</v>
      </c>
      <c r="HKN82" s="21" t="s">
        <v>19</v>
      </c>
      <c r="HKO82" s="21" t="s">
        <v>19</v>
      </c>
      <c r="HKP82" s="21" t="s">
        <v>19</v>
      </c>
      <c r="HKQ82" s="21" t="s">
        <v>19</v>
      </c>
      <c r="HKR82" s="21" t="s">
        <v>19</v>
      </c>
      <c r="HKS82" s="21" t="s">
        <v>19</v>
      </c>
      <c r="HKT82" s="21" t="s">
        <v>19</v>
      </c>
      <c r="HKU82" s="21" t="s">
        <v>19</v>
      </c>
      <c r="HKV82" s="21" t="s">
        <v>19</v>
      </c>
      <c r="HKW82" s="21" t="s">
        <v>19</v>
      </c>
      <c r="HKX82" s="21" t="s">
        <v>19</v>
      </c>
      <c r="HKY82" s="21" t="s">
        <v>19</v>
      </c>
      <c r="HKZ82" s="21" t="s">
        <v>19</v>
      </c>
      <c r="HLA82" s="21" t="s">
        <v>19</v>
      </c>
      <c r="HLB82" s="21" t="s">
        <v>19</v>
      </c>
      <c r="HLC82" s="21" t="s">
        <v>19</v>
      </c>
      <c r="HLD82" s="21" t="s">
        <v>19</v>
      </c>
      <c r="HLE82" s="21" t="s">
        <v>19</v>
      </c>
      <c r="HLF82" s="21" t="s">
        <v>19</v>
      </c>
      <c r="HLG82" s="21" t="s">
        <v>19</v>
      </c>
      <c r="HLH82" s="21" t="s">
        <v>19</v>
      </c>
      <c r="HLI82" s="21" t="s">
        <v>19</v>
      </c>
      <c r="HLJ82" s="21" t="s">
        <v>19</v>
      </c>
      <c r="HLK82" s="21" t="s">
        <v>19</v>
      </c>
      <c r="HLL82" s="21" t="s">
        <v>19</v>
      </c>
      <c r="HLM82" s="21" t="s">
        <v>19</v>
      </c>
      <c r="HLN82" s="21" t="s">
        <v>19</v>
      </c>
      <c r="HLO82" s="21" t="s">
        <v>19</v>
      </c>
      <c r="HLP82" s="21" t="s">
        <v>19</v>
      </c>
      <c r="HLQ82" s="21" t="s">
        <v>19</v>
      </c>
      <c r="HLR82" s="21" t="s">
        <v>19</v>
      </c>
      <c r="HLS82" s="21" t="s">
        <v>19</v>
      </c>
      <c r="HLT82" s="21" t="s">
        <v>19</v>
      </c>
      <c r="HLU82" s="21" t="s">
        <v>19</v>
      </c>
      <c r="HLV82" s="21" t="s">
        <v>19</v>
      </c>
      <c r="HLW82" s="21" t="s">
        <v>19</v>
      </c>
      <c r="HLX82" s="21" t="s">
        <v>19</v>
      </c>
      <c r="HLY82" s="21" t="s">
        <v>19</v>
      </c>
      <c r="HLZ82" s="21" t="s">
        <v>19</v>
      </c>
      <c r="HMA82" s="21" t="s">
        <v>19</v>
      </c>
      <c r="HMB82" s="21" t="s">
        <v>19</v>
      </c>
      <c r="HMC82" s="21" t="s">
        <v>19</v>
      </c>
      <c r="HMD82" s="21" t="s">
        <v>19</v>
      </c>
      <c r="HME82" s="21" t="s">
        <v>19</v>
      </c>
      <c r="HMF82" s="21" t="s">
        <v>19</v>
      </c>
      <c r="HMG82" s="21" t="s">
        <v>19</v>
      </c>
      <c r="HMH82" s="21" t="s">
        <v>19</v>
      </c>
      <c r="HMI82" s="21" t="s">
        <v>19</v>
      </c>
      <c r="HMJ82" s="21" t="s">
        <v>19</v>
      </c>
      <c r="HMK82" s="21" t="s">
        <v>19</v>
      </c>
      <c r="HML82" s="21" t="s">
        <v>19</v>
      </c>
      <c r="HMM82" s="21" t="s">
        <v>19</v>
      </c>
      <c r="HMN82" s="21" t="s">
        <v>19</v>
      </c>
      <c r="HMO82" s="21" t="s">
        <v>19</v>
      </c>
      <c r="HMP82" s="21" t="s">
        <v>19</v>
      </c>
      <c r="HMQ82" s="21" t="s">
        <v>19</v>
      </c>
      <c r="HMR82" s="21" t="s">
        <v>19</v>
      </c>
      <c r="HMS82" s="21" t="s">
        <v>19</v>
      </c>
      <c r="HMT82" s="21" t="s">
        <v>19</v>
      </c>
      <c r="HMU82" s="21" t="s">
        <v>19</v>
      </c>
      <c r="HMV82" s="21" t="s">
        <v>19</v>
      </c>
      <c r="HMW82" s="21" t="s">
        <v>19</v>
      </c>
      <c r="HMX82" s="21" t="s">
        <v>19</v>
      </c>
      <c r="HMY82" s="21" t="s">
        <v>19</v>
      </c>
      <c r="HMZ82" s="21" t="s">
        <v>19</v>
      </c>
      <c r="HNA82" s="21" t="s">
        <v>19</v>
      </c>
      <c r="HNB82" s="21" t="s">
        <v>19</v>
      </c>
      <c r="HNC82" s="21" t="s">
        <v>19</v>
      </c>
      <c r="HND82" s="21" t="s">
        <v>19</v>
      </c>
      <c r="HNE82" s="21" t="s">
        <v>19</v>
      </c>
      <c r="HNF82" s="21" t="s">
        <v>19</v>
      </c>
      <c r="HNG82" s="21" t="s">
        <v>19</v>
      </c>
      <c r="HNH82" s="21" t="s">
        <v>19</v>
      </c>
      <c r="HNI82" s="21" t="s">
        <v>19</v>
      </c>
      <c r="HNJ82" s="21" t="s">
        <v>19</v>
      </c>
      <c r="HNK82" s="21" t="s">
        <v>19</v>
      </c>
      <c r="HNL82" s="21" t="s">
        <v>19</v>
      </c>
      <c r="HNM82" s="21" t="s">
        <v>19</v>
      </c>
      <c r="HNN82" s="21" t="s">
        <v>19</v>
      </c>
      <c r="HNO82" s="21" t="s">
        <v>19</v>
      </c>
      <c r="HNP82" s="21" t="s">
        <v>19</v>
      </c>
      <c r="HNQ82" s="21" t="s">
        <v>19</v>
      </c>
      <c r="HNR82" s="21" t="s">
        <v>19</v>
      </c>
      <c r="HNS82" s="21" t="s">
        <v>19</v>
      </c>
      <c r="HNT82" s="21" t="s">
        <v>19</v>
      </c>
      <c r="HNU82" s="21" t="s">
        <v>19</v>
      </c>
      <c r="HNV82" s="21" t="s">
        <v>19</v>
      </c>
      <c r="HNW82" s="21" t="s">
        <v>19</v>
      </c>
      <c r="HNX82" s="21" t="s">
        <v>19</v>
      </c>
      <c r="HNY82" s="21" t="s">
        <v>19</v>
      </c>
      <c r="HNZ82" s="21" t="s">
        <v>19</v>
      </c>
      <c r="HOA82" s="21" t="s">
        <v>19</v>
      </c>
      <c r="HOB82" s="21" t="s">
        <v>19</v>
      </c>
      <c r="HOC82" s="21" t="s">
        <v>19</v>
      </c>
      <c r="HOD82" s="21" t="s">
        <v>19</v>
      </c>
      <c r="HOE82" s="21" t="s">
        <v>19</v>
      </c>
      <c r="HOF82" s="21" t="s">
        <v>19</v>
      </c>
      <c r="HOG82" s="21" t="s">
        <v>19</v>
      </c>
      <c r="HOH82" s="21" t="s">
        <v>19</v>
      </c>
      <c r="HOI82" s="21" t="s">
        <v>19</v>
      </c>
      <c r="HOJ82" s="21" t="s">
        <v>19</v>
      </c>
      <c r="HOK82" s="21" t="s">
        <v>19</v>
      </c>
      <c r="HOL82" s="21" t="s">
        <v>19</v>
      </c>
      <c r="HOM82" s="21" t="s">
        <v>19</v>
      </c>
      <c r="HON82" s="21" t="s">
        <v>19</v>
      </c>
      <c r="HOO82" s="21" t="s">
        <v>19</v>
      </c>
      <c r="HOP82" s="21" t="s">
        <v>19</v>
      </c>
      <c r="HOQ82" s="21" t="s">
        <v>19</v>
      </c>
      <c r="HOR82" s="21" t="s">
        <v>19</v>
      </c>
      <c r="HOS82" s="21" t="s">
        <v>19</v>
      </c>
      <c r="HOT82" s="21" t="s">
        <v>19</v>
      </c>
      <c r="HOU82" s="21" t="s">
        <v>19</v>
      </c>
      <c r="HOV82" s="21" t="s">
        <v>19</v>
      </c>
      <c r="HOW82" s="21" t="s">
        <v>19</v>
      </c>
      <c r="HOX82" s="21" t="s">
        <v>19</v>
      </c>
      <c r="HOY82" s="21" t="s">
        <v>19</v>
      </c>
      <c r="HOZ82" s="21" t="s">
        <v>19</v>
      </c>
      <c r="HPA82" s="21" t="s">
        <v>19</v>
      </c>
      <c r="HPB82" s="21" t="s">
        <v>19</v>
      </c>
      <c r="HPC82" s="21" t="s">
        <v>19</v>
      </c>
      <c r="HPD82" s="21" t="s">
        <v>19</v>
      </c>
      <c r="HPE82" s="21" t="s">
        <v>19</v>
      </c>
      <c r="HPF82" s="21" t="s">
        <v>19</v>
      </c>
      <c r="HPG82" s="21" t="s">
        <v>19</v>
      </c>
      <c r="HPH82" s="21" t="s">
        <v>19</v>
      </c>
      <c r="HPI82" s="21" t="s">
        <v>19</v>
      </c>
      <c r="HPJ82" s="21" t="s">
        <v>19</v>
      </c>
      <c r="HPK82" s="21" t="s">
        <v>19</v>
      </c>
      <c r="HPL82" s="21" t="s">
        <v>19</v>
      </c>
      <c r="HPM82" s="21" t="s">
        <v>19</v>
      </c>
      <c r="HPN82" s="21" t="s">
        <v>19</v>
      </c>
      <c r="HPO82" s="21" t="s">
        <v>19</v>
      </c>
      <c r="HPP82" s="21" t="s">
        <v>19</v>
      </c>
      <c r="HPQ82" s="21" t="s">
        <v>19</v>
      </c>
      <c r="HPR82" s="21" t="s">
        <v>19</v>
      </c>
      <c r="HPS82" s="21" t="s">
        <v>19</v>
      </c>
      <c r="HPT82" s="21" t="s">
        <v>19</v>
      </c>
      <c r="HPU82" s="21" t="s">
        <v>19</v>
      </c>
      <c r="HPV82" s="21" t="s">
        <v>19</v>
      </c>
      <c r="HPW82" s="21" t="s">
        <v>19</v>
      </c>
      <c r="HPX82" s="21" t="s">
        <v>19</v>
      </c>
      <c r="HPY82" s="21" t="s">
        <v>19</v>
      </c>
      <c r="HPZ82" s="21" t="s">
        <v>19</v>
      </c>
      <c r="HQA82" s="21" t="s">
        <v>19</v>
      </c>
      <c r="HQB82" s="21" t="s">
        <v>19</v>
      </c>
      <c r="HQC82" s="21" t="s">
        <v>19</v>
      </c>
      <c r="HQD82" s="21" t="s">
        <v>19</v>
      </c>
      <c r="HQE82" s="21" t="s">
        <v>19</v>
      </c>
      <c r="HQF82" s="21" t="s">
        <v>19</v>
      </c>
      <c r="HQG82" s="21" t="s">
        <v>19</v>
      </c>
      <c r="HQH82" s="21" t="s">
        <v>19</v>
      </c>
      <c r="HQI82" s="21" t="s">
        <v>19</v>
      </c>
      <c r="HQJ82" s="21" t="s">
        <v>19</v>
      </c>
      <c r="HQK82" s="21" t="s">
        <v>19</v>
      </c>
      <c r="HQL82" s="21" t="s">
        <v>19</v>
      </c>
      <c r="HQM82" s="21" t="s">
        <v>19</v>
      </c>
      <c r="HQN82" s="21" t="s">
        <v>19</v>
      </c>
      <c r="HQO82" s="21" t="s">
        <v>19</v>
      </c>
      <c r="HQP82" s="21" t="s">
        <v>19</v>
      </c>
      <c r="HQQ82" s="21" t="s">
        <v>19</v>
      </c>
      <c r="HQR82" s="21" t="s">
        <v>19</v>
      </c>
      <c r="HQS82" s="21" t="s">
        <v>19</v>
      </c>
      <c r="HQT82" s="21" t="s">
        <v>19</v>
      </c>
      <c r="HQU82" s="21" t="s">
        <v>19</v>
      </c>
      <c r="HQV82" s="21" t="s">
        <v>19</v>
      </c>
      <c r="HQW82" s="21" t="s">
        <v>19</v>
      </c>
      <c r="HQX82" s="21" t="s">
        <v>19</v>
      </c>
      <c r="HQY82" s="21" t="s">
        <v>19</v>
      </c>
      <c r="HQZ82" s="21" t="s">
        <v>19</v>
      </c>
      <c r="HRA82" s="21" t="s">
        <v>19</v>
      </c>
      <c r="HRB82" s="21" t="s">
        <v>19</v>
      </c>
      <c r="HRC82" s="21" t="s">
        <v>19</v>
      </c>
      <c r="HRD82" s="21" t="s">
        <v>19</v>
      </c>
      <c r="HRE82" s="21" t="s">
        <v>19</v>
      </c>
      <c r="HRF82" s="21" t="s">
        <v>19</v>
      </c>
      <c r="HRG82" s="21" t="s">
        <v>19</v>
      </c>
      <c r="HRH82" s="21" t="s">
        <v>19</v>
      </c>
      <c r="HRI82" s="21" t="s">
        <v>19</v>
      </c>
      <c r="HRJ82" s="21" t="s">
        <v>19</v>
      </c>
      <c r="HRK82" s="21" t="s">
        <v>19</v>
      </c>
      <c r="HRL82" s="21" t="s">
        <v>19</v>
      </c>
      <c r="HRM82" s="21" t="s">
        <v>19</v>
      </c>
      <c r="HRN82" s="21" t="s">
        <v>19</v>
      </c>
      <c r="HRO82" s="21" t="s">
        <v>19</v>
      </c>
      <c r="HRP82" s="21" t="s">
        <v>19</v>
      </c>
      <c r="HRQ82" s="21" t="s">
        <v>19</v>
      </c>
      <c r="HRR82" s="21" t="s">
        <v>19</v>
      </c>
      <c r="HRS82" s="21" t="s">
        <v>19</v>
      </c>
      <c r="HRT82" s="21" t="s">
        <v>19</v>
      </c>
      <c r="HRU82" s="21" t="s">
        <v>19</v>
      </c>
      <c r="HRV82" s="21" t="s">
        <v>19</v>
      </c>
      <c r="HRW82" s="21" t="s">
        <v>19</v>
      </c>
      <c r="HRX82" s="21" t="s">
        <v>19</v>
      </c>
      <c r="HRY82" s="21" t="s">
        <v>19</v>
      </c>
      <c r="HRZ82" s="21" t="s">
        <v>19</v>
      </c>
      <c r="HSA82" s="21" t="s">
        <v>19</v>
      </c>
      <c r="HSB82" s="21" t="s">
        <v>19</v>
      </c>
      <c r="HSC82" s="21" t="s">
        <v>19</v>
      </c>
      <c r="HSD82" s="21" t="s">
        <v>19</v>
      </c>
      <c r="HSE82" s="21" t="s">
        <v>19</v>
      </c>
      <c r="HSF82" s="21" t="s">
        <v>19</v>
      </c>
      <c r="HSG82" s="21" t="s">
        <v>19</v>
      </c>
      <c r="HSH82" s="21" t="s">
        <v>19</v>
      </c>
      <c r="HSI82" s="21" t="s">
        <v>19</v>
      </c>
      <c r="HSJ82" s="21" t="s">
        <v>19</v>
      </c>
      <c r="HSK82" s="21" t="s">
        <v>19</v>
      </c>
      <c r="HSL82" s="21" t="s">
        <v>19</v>
      </c>
      <c r="HSM82" s="21" t="s">
        <v>19</v>
      </c>
      <c r="HSN82" s="21" t="s">
        <v>19</v>
      </c>
      <c r="HSO82" s="21" t="s">
        <v>19</v>
      </c>
      <c r="HSP82" s="21" t="s">
        <v>19</v>
      </c>
      <c r="HSQ82" s="21" t="s">
        <v>19</v>
      </c>
      <c r="HSR82" s="21" t="s">
        <v>19</v>
      </c>
      <c r="HSS82" s="21" t="s">
        <v>19</v>
      </c>
      <c r="HST82" s="21" t="s">
        <v>19</v>
      </c>
      <c r="HSU82" s="21" t="s">
        <v>19</v>
      </c>
      <c r="HSV82" s="21" t="s">
        <v>19</v>
      </c>
      <c r="HSW82" s="21" t="s">
        <v>19</v>
      </c>
      <c r="HSX82" s="21" t="s">
        <v>19</v>
      </c>
      <c r="HSY82" s="21" t="s">
        <v>19</v>
      </c>
      <c r="HSZ82" s="21" t="s">
        <v>19</v>
      </c>
      <c r="HTA82" s="21" t="s">
        <v>19</v>
      </c>
      <c r="HTB82" s="21" t="s">
        <v>19</v>
      </c>
      <c r="HTC82" s="21" t="s">
        <v>19</v>
      </c>
      <c r="HTD82" s="21" t="s">
        <v>19</v>
      </c>
      <c r="HTE82" s="21" t="s">
        <v>19</v>
      </c>
      <c r="HTF82" s="21" t="s">
        <v>19</v>
      </c>
      <c r="HTG82" s="21" t="s">
        <v>19</v>
      </c>
      <c r="HTH82" s="21" t="s">
        <v>19</v>
      </c>
      <c r="HTI82" s="21" t="s">
        <v>19</v>
      </c>
      <c r="HTJ82" s="21" t="s">
        <v>19</v>
      </c>
      <c r="HTK82" s="21" t="s">
        <v>19</v>
      </c>
      <c r="HTL82" s="21" t="s">
        <v>19</v>
      </c>
      <c r="HTM82" s="21" t="s">
        <v>19</v>
      </c>
      <c r="HTN82" s="21" t="s">
        <v>19</v>
      </c>
      <c r="HTO82" s="21" t="s">
        <v>19</v>
      </c>
      <c r="HTP82" s="21" t="s">
        <v>19</v>
      </c>
      <c r="HTQ82" s="21" t="s">
        <v>19</v>
      </c>
      <c r="HTR82" s="21" t="s">
        <v>19</v>
      </c>
      <c r="HTS82" s="21" t="s">
        <v>19</v>
      </c>
      <c r="HTT82" s="21" t="s">
        <v>19</v>
      </c>
      <c r="HTU82" s="21" t="s">
        <v>19</v>
      </c>
      <c r="HTV82" s="21" t="s">
        <v>19</v>
      </c>
      <c r="HTW82" s="21" t="s">
        <v>19</v>
      </c>
      <c r="HTX82" s="21" t="s">
        <v>19</v>
      </c>
      <c r="HTY82" s="21" t="s">
        <v>19</v>
      </c>
      <c r="HTZ82" s="21" t="s">
        <v>19</v>
      </c>
      <c r="HUA82" s="21" t="s">
        <v>19</v>
      </c>
      <c r="HUB82" s="21" t="s">
        <v>19</v>
      </c>
      <c r="HUC82" s="21" t="s">
        <v>19</v>
      </c>
      <c r="HUD82" s="21" t="s">
        <v>19</v>
      </c>
      <c r="HUE82" s="21" t="s">
        <v>19</v>
      </c>
      <c r="HUF82" s="21" t="s">
        <v>19</v>
      </c>
      <c r="HUG82" s="21" t="s">
        <v>19</v>
      </c>
      <c r="HUH82" s="21" t="s">
        <v>19</v>
      </c>
      <c r="HUI82" s="21" t="s">
        <v>19</v>
      </c>
      <c r="HUJ82" s="21" t="s">
        <v>19</v>
      </c>
      <c r="HUK82" s="21" t="s">
        <v>19</v>
      </c>
      <c r="HUL82" s="21" t="s">
        <v>19</v>
      </c>
      <c r="HUM82" s="21" t="s">
        <v>19</v>
      </c>
      <c r="HUN82" s="21" t="s">
        <v>19</v>
      </c>
      <c r="HUO82" s="21" t="s">
        <v>19</v>
      </c>
      <c r="HUP82" s="21" t="s">
        <v>19</v>
      </c>
      <c r="HUQ82" s="21" t="s">
        <v>19</v>
      </c>
      <c r="HUR82" s="21" t="s">
        <v>19</v>
      </c>
      <c r="HUS82" s="21" t="s">
        <v>19</v>
      </c>
      <c r="HUT82" s="21" t="s">
        <v>19</v>
      </c>
      <c r="HUU82" s="21" t="s">
        <v>19</v>
      </c>
      <c r="HUV82" s="21" t="s">
        <v>19</v>
      </c>
      <c r="HUW82" s="21" t="s">
        <v>19</v>
      </c>
      <c r="HUX82" s="21" t="s">
        <v>19</v>
      </c>
      <c r="HUY82" s="21" t="s">
        <v>19</v>
      </c>
      <c r="HUZ82" s="21" t="s">
        <v>19</v>
      </c>
      <c r="HVA82" s="21" t="s">
        <v>19</v>
      </c>
      <c r="HVB82" s="21" t="s">
        <v>19</v>
      </c>
      <c r="HVC82" s="21" t="s">
        <v>19</v>
      </c>
      <c r="HVD82" s="21" t="s">
        <v>19</v>
      </c>
      <c r="HVE82" s="21" t="s">
        <v>19</v>
      </c>
      <c r="HVF82" s="21" t="s">
        <v>19</v>
      </c>
      <c r="HVG82" s="21" t="s">
        <v>19</v>
      </c>
      <c r="HVH82" s="21" t="s">
        <v>19</v>
      </c>
      <c r="HVI82" s="21" t="s">
        <v>19</v>
      </c>
      <c r="HVJ82" s="21" t="s">
        <v>19</v>
      </c>
      <c r="HVK82" s="21" t="s">
        <v>19</v>
      </c>
      <c r="HVL82" s="21" t="s">
        <v>19</v>
      </c>
      <c r="HVM82" s="21" t="s">
        <v>19</v>
      </c>
      <c r="HVN82" s="21" t="s">
        <v>19</v>
      </c>
      <c r="HVO82" s="21" t="s">
        <v>19</v>
      </c>
      <c r="HVP82" s="21" t="s">
        <v>19</v>
      </c>
      <c r="HVQ82" s="21" t="s">
        <v>19</v>
      </c>
      <c r="HVR82" s="21" t="s">
        <v>19</v>
      </c>
      <c r="HVS82" s="21" t="s">
        <v>19</v>
      </c>
      <c r="HVT82" s="21" t="s">
        <v>19</v>
      </c>
      <c r="HVU82" s="21" t="s">
        <v>19</v>
      </c>
      <c r="HVV82" s="21" t="s">
        <v>19</v>
      </c>
      <c r="HVW82" s="21" t="s">
        <v>19</v>
      </c>
      <c r="HVX82" s="21" t="s">
        <v>19</v>
      </c>
      <c r="HVY82" s="21" t="s">
        <v>19</v>
      </c>
      <c r="HVZ82" s="21" t="s">
        <v>19</v>
      </c>
      <c r="HWA82" s="21" t="s">
        <v>19</v>
      </c>
      <c r="HWB82" s="21" t="s">
        <v>19</v>
      </c>
      <c r="HWC82" s="21" t="s">
        <v>19</v>
      </c>
      <c r="HWD82" s="21" t="s">
        <v>19</v>
      </c>
      <c r="HWE82" s="21" t="s">
        <v>19</v>
      </c>
      <c r="HWF82" s="21" t="s">
        <v>19</v>
      </c>
      <c r="HWG82" s="21" t="s">
        <v>19</v>
      </c>
      <c r="HWH82" s="21" t="s">
        <v>19</v>
      </c>
      <c r="HWI82" s="21" t="s">
        <v>19</v>
      </c>
      <c r="HWJ82" s="21" t="s">
        <v>19</v>
      </c>
      <c r="HWK82" s="21" t="s">
        <v>19</v>
      </c>
      <c r="HWL82" s="21" t="s">
        <v>19</v>
      </c>
      <c r="HWM82" s="21" t="s">
        <v>19</v>
      </c>
      <c r="HWN82" s="21" t="s">
        <v>19</v>
      </c>
      <c r="HWO82" s="21" t="s">
        <v>19</v>
      </c>
      <c r="HWP82" s="21" t="s">
        <v>19</v>
      </c>
      <c r="HWQ82" s="21" t="s">
        <v>19</v>
      </c>
      <c r="HWR82" s="21" t="s">
        <v>19</v>
      </c>
      <c r="HWS82" s="21" t="s">
        <v>19</v>
      </c>
      <c r="HWT82" s="21" t="s">
        <v>19</v>
      </c>
      <c r="HWU82" s="21" t="s">
        <v>19</v>
      </c>
      <c r="HWV82" s="21" t="s">
        <v>19</v>
      </c>
      <c r="HWW82" s="21" t="s">
        <v>19</v>
      </c>
      <c r="HWX82" s="21" t="s">
        <v>19</v>
      </c>
      <c r="HWY82" s="21" t="s">
        <v>19</v>
      </c>
      <c r="HWZ82" s="21" t="s">
        <v>19</v>
      </c>
      <c r="HXA82" s="21" t="s">
        <v>19</v>
      </c>
      <c r="HXB82" s="21" t="s">
        <v>19</v>
      </c>
      <c r="HXC82" s="21" t="s">
        <v>19</v>
      </c>
      <c r="HXD82" s="21" t="s">
        <v>19</v>
      </c>
      <c r="HXE82" s="21" t="s">
        <v>19</v>
      </c>
      <c r="HXF82" s="21" t="s">
        <v>19</v>
      </c>
      <c r="HXG82" s="21" t="s">
        <v>19</v>
      </c>
      <c r="HXH82" s="21" t="s">
        <v>19</v>
      </c>
      <c r="HXI82" s="21" t="s">
        <v>19</v>
      </c>
      <c r="HXJ82" s="21" t="s">
        <v>19</v>
      </c>
      <c r="HXK82" s="21" t="s">
        <v>19</v>
      </c>
      <c r="HXL82" s="21" t="s">
        <v>19</v>
      </c>
      <c r="HXM82" s="21" t="s">
        <v>19</v>
      </c>
      <c r="HXN82" s="21" t="s">
        <v>19</v>
      </c>
      <c r="HXO82" s="21" t="s">
        <v>19</v>
      </c>
      <c r="HXP82" s="21" t="s">
        <v>19</v>
      </c>
      <c r="HXQ82" s="21" t="s">
        <v>19</v>
      </c>
      <c r="HXR82" s="21" t="s">
        <v>19</v>
      </c>
      <c r="HXS82" s="21" t="s">
        <v>19</v>
      </c>
      <c r="HXT82" s="21" t="s">
        <v>19</v>
      </c>
      <c r="HXU82" s="21" t="s">
        <v>19</v>
      </c>
      <c r="HXV82" s="21" t="s">
        <v>19</v>
      </c>
      <c r="HXW82" s="21" t="s">
        <v>19</v>
      </c>
      <c r="HXX82" s="21" t="s">
        <v>19</v>
      </c>
      <c r="HXY82" s="21" t="s">
        <v>19</v>
      </c>
      <c r="HXZ82" s="21" t="s">
        <v>19</v>
      </c>
      <c r="HYA82" s="21" t="s">
        <v>19</v>
      </c>
      <c r="HYB82" s="21" t="s">
        <v>19</v>
      </c>
      <c r="HYC82" s="21" t="s">
        <v>19</v>
      </c>
      <c r="HYD82" s="21" t="s">
        <v>19</v>
      </c>
      <c r="HYE82" s="21" t="s">
        <v>19</v>
      </c>
      <c r="HYF82" s="21" t="s">
        <v>19</v>
      </c>
      <c r="HYG82" s="21" t="s">
        <v>19</v>
      </c>
      <c r="HYH82" s="21" t="s">
        <v>19</v>
      </c>
      <c r="HYI82" s="21" t="s">
        <v>19</v>
      </c>
      <c r="HYJ82" s="21" t="s">
        <v>19</v>
      </c>
      <c r="HYK82" s="21" t="s">
        <v>19</v>
      </c>
      <c r="HYL82" s="21" t="s">
        <v>19</v>
      </c>
      <c r="HYM82" s="21" t="s">
        <v>19</v>
      </c>
      <c r="HYN82" s="21" t="s">
        <v>19</v>
      </c>
      <c r="HYO82" s="21" t="s">
        <v>19</v>
      </c>
      <c r="HYP82" s="21" t="s">
        <v>19</v>
      </c>
      <c r="HYQ82" s="21" t="s">
        <v>19</v>
      </c>
      <c r="HYR82" s="21" t="s">
        <v>19</v>
      </c>
      <c r="HYS82" s="21" t="s">
        <v>19</v>
      </c>
      <c r="HYT82" s="21" t="s">
        <v>19</v>
      </c>
      <c r="HYU82" s="21" t="s">
        <v>19</v>
      </c>
      <c r="HYV82" s="21" t="s">
        <v>19</v>
      </c>
      <c r="HYW82" s="21" t="s">
        <v>19</v>
      </c>
      <c r="HYX82" s="21" t="s">
        <v>19</v>
      </c>
      <c r="HYY82" s="21" t="s">
        <v>19</v>
      </c>
      <c r="HYZ82" s="21" t="s">
        <v>19</v>
      </c>
      <c r="HZA82" s="21" t="s">
        <v>19</v>
      </c>
      <c r="HZB82" s="21" t="s">
        <v>19</v>
      </c>
      <c r="HZC82" s="21" t="s">
        <v>19</v>
      </c>
      <c r="HZD82" s="21" t="s">
        <v>19</v>
      </c>
      <c r="HZE82" s="21" t="s">
        <v>19</v>
      </c>
      <c r="HZF82" s="21" t="s">
        <v>19</v>
      </c>
      <c r="HZG82" s="21" t="s">
        <v>19</v>
      </c>
      <c r="HZH82" s="21" t="s">
        <v>19</v>
      </c>
      <c r="HZI82" s="21" t="s">
        <v>19</v>
      </c>
      <c r="HZJ82" s="21" t="s">
        <v>19</v>
      </c>
      <c r="HZK82" s="21" t="s">
        <v>19</v>
      </c>
      <c r="HZL82" s="21" t="s">
        <v>19</v>
      </c>
      <c r="HZM82" s="21" t="s">
        <v>19</v>
      </c>
      <c r="HZN82" s="21" t="s">
        <v>19</v>
      </c>
      <c r="HZO82" s="21" t="s">
        <v>19</v>
      </c>
      <c r="HZP82" s="21" t="s">
        <v>19</v>
      </c>
      <c r="HZQ82" s="21" t="s">
        <v>19</v>
      </c>
      <c r="HZR82" s="21" t="s">
        <v>19</v>
      </c>
      <c r="HZS82" s="21" t="s">
        <v>19</v>
      </c>
      <c r="HZT82" s="21" t="s">
        <v>19</v>
      </c>
      <c r="HZU82" s="21" t="s">
        <v>19</v>
      </c>
      <c r="HZV82" s="21" t="s">
        <v>19</v>
      </c>
      <c r="HZW82" s="21" t="s">
        <v>19</v>
      </c>
      <c r="HZX82" s="21" t="s">
        <v>19</v>
      </c>
      <c r="HZY82" s="21" t="s">
        <v>19</v>
      </c>
      <c r="HZZ82" s="21" t="s">
        <v>19</v>
      </c>
      <c r="IAA82" s="21" t="s">
        <v>19</v>
      </c>
      <c r="IAB82" s="21" t="s">
        <v>19</v>
      </c>
      <c r="IAC82" s="21" t="s">
        <v>19</v>
      </c>
      <c r="IAD82" s="21" t="s">
        <v>19</v>
      </c>
      <c r="IAE82" s="21" t="s">
        <v>19</v>
      </c>
      <c r="IAF82" s="21" t="s">
        <v>19</v>
      </c>
      <c r="IAG82" s="21" t="s">
        <v>19</v>
      </c>
      <c r="IAH82" s="21" t="s">
        <v>19</v>
      </c>
      <c r="IAI82" s="21" t="s">
        <v>19</v>
      </c>
      <c r="IAJ82" s="21" t="s">
        <v>19</v>
      </c>
      <c r="IAK82" s="21" t="s">
        <v>19</v>
      </c>
      <c r="IAL82" s="21" t="s">
        <v>19</v>
      </c>
      <c r="IAM82" s="21" t="s">
        <v>19</v>
      </c>
      <c r="IAN82" s="21" t="s">
        <v>19</v>
      </c>
      <c r="IAO82" s="21" t="s">
        <v>19</v>
      </c>
      <c r="IAP82" s="21" t="s">
        <v>19</v>
      </c>
      <c r="IAQ82" s="21" t="s">
        <v>19</v>
      </c>
      <c r="IAR82" s="21" t="s">
        <v>19</v>
      </c>
      <c r="IAS82" s="21" t="s">
        <v>19</v>
      </c>
      <c r="IAT82" s="21" t="s">
        <v>19</v>
      </c>
      <c r="IAU82" s="21" t="s">
        <v>19</v>
      </c>
      <c r="IAV82" s="21" t="s">
        <v>19</v>
      </c>
      <c r="IAW82" s="21" t="s">
        <v>19</v>
      </c>
      <c r="IAX82" s="21" t="s">
        <v>19</v>
      </c>
      <c r="IAY82" s="21" t="s">
        <v>19</v>
      </c>
      <c r="IAZ82" s="21" t="s">
        <v>19</v>
      </c>
      <c r="IBA82" s="21" t="s">
        <v>19</v>
      </c>
      <c r="IBB82" s="21" t="s">
        <v>19</v>
      </c>
      <c r="IBC82" s="21" t="s">
        <v>19</v>
      </c>
      <c r="IBD82" s="21" t="s">
        <v>19</v>
      </c>
      <c r="IBE82" s="21" t="s">
        <v>19</v>
      </c>
      <c r="IBF82" s="21" t="s">
        <v>19</v>
      </c>
      <c r="IBG82" s="21" t="s">
        <v>19</v>
      </c>
      <c r="IBH82" s="21" t="s">
        <v>19</v>
      </c>
      <c r="IBI82" s="21" t="s">
        <v>19</v>
      </c>
      <c r="IBJ82" s="21" t="s">
        <v>19</v>
      </c>
      <c r="IBK82" s="21" t="s">
        <v>19</v>
      </c>
      <c r="IBL82" s="21" t="s">
        <v>19</v>
      </c>
      <c r="IBM82" s="21" t="s">
        <v>19</v>
      </c>
      <c r="IBN82" s="21" t="s">
        <v>19</v>
      </c>
      <c r="IBO82" s="21" t="s">
        <v>19</v>
      </c>
      <c r="IBP82" s="21" t="s">
        <v>19</v>
      </c>
      <c r="IBQ82" s="21" t="s">
        <v>19</v>
      </c>
      <c r="IBR82" s="21" t="s">
        <v>19</v>
      </c>
      <c r="IBS82" s="21" t="s">
        <v>19</v>
      </c>
      <c r="IBT82" s="21" t="s">
        <v>19</v>
      </c>
      <c r="IBU82" s="21" t="s">
        <v>19</v>
      </c>
      <c r="IBV82" s="21" t="s">
        <v>19</v>
      </c>
      <c r="IBW82" s="21" t="s">
        <v>19</v>
      </c>
      <c r="IBX82" s="21" t="s">
        <v>19</v>
      </c>
      <c r="IBY82" s="21" t="s">
        <v>19</v>
      </c>
      <c r="IBZ82" s="21" t="s">
        <v>19</v>
      </c>
      <c r="ICA82" s="21" t="s">
        <v>19</v>
      </c>
      <c r="ICB82" s="21" t="s">
        <v>19</v>
      </c>
      <c r="ICC82" s="21" t="s">
        <v>19</v>
      </c>
      <c r="ICD82" s="21" t="s">
        <v>19</v>
      </c>
      <c r="ICE82" s="21" t="s">
        <v>19</v>
      </c>
      <c r="ICF82" s="21" t="s">
        <v>19</v>
      </c>
      <c r="ICG82" s="21" t="s">
        <v>19</v>
      </c>
      <c r="ICH82" s="21" t="s">
        <v>19</v>
      </c>
      <c r="ICI82" s="21" t="s">
        <v>19</v>
      </c>
      <c r="ICJ82" s="21" t="s">
        <v>19</v>
      </c>
      <c r="ICK82" s="21" t="s">
        <v>19</v>
      </c>
      <c r="ICL82" s="21" t="s">
        <v>19</v>
      </c>
      <c r="ICM82" s="21" t="s">
        <v>19</v>
      </c>
      <c r="ICN82" s="21" t="s">
        <v>19</v>
      </c>
      <c r="ICO82" s="21" t="s">
        <v>19</v>
      </c>
      <c r="ICP82" s="21" t="s">
        <v>19</v>
      </c>
      <c r="ICQ82" s="21" t="s">
        <v>19</v>
      </c>
      <c r="ICR82" s="21" t="s">
        <v>19</v>
      </c>
      <c r="ICS82" s="21" t="s">
        <v>19</v>
      </c>
      <c r="ICT82" s="21" t="s">
        <v>19</v>
      </c>
      <c r="ICU82" s="21" t="s">
        <v>19</v>
      </c>
      <c r="ICV82" s="21" t="s">
        <v>19</v>
      </c>
      <c r="ICW82" s="21" t="s">
        <v>19</v>
      </c>
      <c r="ICX82" s="21" t="s">
        <v>19</v>
      </c>
      <c r="ICY82" s="21" t="s">
        <v>19</v>
      </c>
      <c r="ICZ82" s="21" t="s">
        <v>19</v>
      </c>
      <c r="IDA82" s="21" t="s">
        <v>19</v>
      </c>
      <c r="IDB82" s="21" t="s">
        <v>19</v>
      </c>
      <c r="IDC82" s="21" t="s">
        <v>19</v>
      </c>
      <c r="IDD82" s="21" t="s">
        <v>19</v>
      </c>
      <c r="IDE82" s="21" t="s">
        <v>19</v>
      </c>
      <c r="IDF82" s="21" t="s">
        <v>19</v>
      </c>
      <c r="IDG82" s="21" t="s">
        <v>19</v>
      </c>
      <c r="IDH82" s="21" t="s">
        <v>19</v>
      </c>
      <c r="IDI82" s="21" t="s">
        <v>19</v>
      </c>
      <c r="IDJ82" s="21" t="s">
        <v>19</v>
      </c>
      <c r="IDK82" s="21" t="s">
        <v>19</v>
      </c>
      <c r="IDL82" s="21" t="s">
        <v>19</v>
      </c>
      <c r="IDM82" s="21" t="s">
        <v>19</v>
      </c>
      <c r="IDN82" s="21" t="s">
        <v>19</v>
      </c>
      <c r="IDO82" s="21" t="s">
        <v>19</v>
      </c>
      <c r="IDP82" s="21" t="s">
        <v>19</v>
      </c>
      <c r="IDQ82" s="21" t="s">
        <v>19</v>
      </c>
      <c r="IDR82" s="21" t="s">
        <v>19</v>
      </c>
      <c r="IDS82" s="21" t="s">
        <v>19</v>
      </c>
      <c r="IDT82" s="21" t="s">
        <v>19</v>
      </c>
      <c r="IDU82" s="21" t="s">
        <v>19</v>
      </c>
      <c r="IDV82" s="21" t="s">
        <v>19</v>
      </c>
      <c r="IDW82" s="21" t="s">
        <v>19</v>
      </c>
      <c r="IDX82" s="21" t="s">
        <v>19</v>
      </c>
      <c r="IDY82" s="21" t="s">
        <v>19</v>
      </c>
      <c r="IDZ82" s="21" t="s">
        <v>19</v>
      </c>
      <c r="IEA82" s="21" t="s">
        <v>19</v>
      </c>
      <c r="IEB82" s="21" t="s">
        <v>19</v>
      </c>
      <c r="IEC82" s="21" t="s">
        <v>19</v>
      </c>
      <c r="IED82" s="21" t="s">
        <v>19</v>
      </c>
      <c r="IEE82" s="21" t="s">
        <v>19</v>
      </c>
      <c r="IEF82" s="21" t="s">
        <v>19</v>
      </c>
      <c r="IEG82" s="21" t="s">
        <v>19</v>
      </c>
      <c r="IEH82" s="21" t="s">
        <v>19</v>
      </c>
      <c r="IEI82" s="21" t="s">
        <v>19</v>
      </c>
      <c r="IEJ82" s="21" t="s">
        <v>19</v>
      </c>
      <c r="IEK82" s="21" t="s">
        <v>19</v>
      </c>
      <c r="IEL82" s="21" t="s">
        <v>19</v>
      </c>
      <c r="IEM82" s="21" t="s">
        <v>19</v>
      </c>
      <c r="IEN82" s="21" t="s">
        <v>19</v>
      </c>
      <c r="IEO82" s="21" t="s">
        <v>19</v>
      </c>
      <c r="IEP82" s="21" t="s">
        <v>19</v>
      </c>
      <c r="IEQ82" s="21" t="s">
        <v>19</v>
      </c>
      <c r="IER82" s="21" t="s">
        <v>19</v>
      </c>
      <c r="IES82" s="21" t="s">
        <v>19</v>
      </c>
      <c r="IET82" s="21" t="s">
        <v>19</v>
      </c>
      <c r="IEU82" s="21" t="s">
        <v>19</v>
      </c>
      <c r="IEV82" s="21" t="s">
        <v>19</v>
      </c>
      <c r="IEW82" s="21" t="s">
        <v>19</v>
      </c>
      <c r="IEX82" s="21" t="s">
        <v>19</v>
      </c>
      <c r="IEY82" s="21" t="s">
        <v>19</v>
      </c>
      <c r="IEZ82" s="21" t="s">
        <v>19</v>
      </c>
      <c r="IFA82" s="21" t="s">
        <v>19</v>
      </c>
      <c r="IFB82" s="21" t="s">
        <v>19</v>
      </c>
      <c r="IFC82" s="21" t="s">
        <v>19</v>
      </c>
      <c r="IFD82" s="21" t="s">
        <v>19</v>
      </c>
      <c r="IFE82" s="21" t="s">
        <v>19</v>
      </c>
      <c r="IFF82" s="21" t="s">
        <v>19</v>
      </c>
      <c r="IFG82" s="21" t="s">
        <v>19</v>
      </c>
      <c r="IFH82" s="21" t="s">
        <v>19</v>
      </c>
      <c r="IFI82" s="21" t="s">
        <v>19</v>
      </c>
      <c r="IFJ82" s="21" t="s">
        <v>19</v>
      </c>
      <c r="IFK82" s="21" t="s">
        <v>19</v>
      </c>
      <c r="IFL82" s="21" t="s">
        <v>19</v>
      </c>
      <c r="IFM82" s="21" t="s">
        <v>19</v>
      </c>
      <c r="IFN82" s="21" t="s">
        <v>19</v>
      </c>
      <c r="IFO82" s="21" t="s">
        <v>19</v>
      </c>
      <c r="IFP82" s="21" t="s">
        <v>19</v>
      </c>
      <c r="IFQ82" s="21" t="s">
        <v>19</v>
      </c>
      <c r="IFR82" s="21" t="s">
        <v>19</v>
      </c>
      <c r="IFS82" s="21" t="s">
        <v>19</v>
      </c>
      <c r="IFT82" s="21" t="s">
        <v>19</v>
      </c>
      <c r="IFU82" s="21" t="s">
        <v>19</v>
      </c>
      <c r="IFV82" s="21" t="s">
        <v>19</v>
      </c>
      <c r="IFW82" s="21" t="s">
        <v>19</v>
      </c>
      <c r="IFX82" s="21" t="s">
        <v>19</v>
      </c>
      <c r="IFY82" s="21" t="s">
        <v>19</v>
      </c>
      <c r="IFZ82" s="21" t="s">
        <v>19</v>
      </c>
      <c r="IGA82" s="21" t="s">
        <v>19</v>
      </c>
      <c r="IGB82" s="21" t="s">
        <v>19</v>
      </c>
      <c r="IGC82" s="21" t="s">
        <v>19</v>
      </c>
      <c r="IGD82" s="21" t="s">
        <v>19</v>
      </c>
      <c r="IGE82" s="21" t="s">
        <v>19</v>
      </c>
      <c r="IGF82" s="21" t="s">
        <v>19</v>
      </c>
      <c r="IGG82" s="21" t="s">
        <v>19</v>
      </c>
      <c r="IGH82" s="21" t="s">
        <v>19</v>
      </c>
      <c r="IGI82" s="21" t="s">
        <v>19</v>
      </c>
      <c r="IGJ82" s="21" t="s">
        <v>19</v>
      </c>
      <c r="IGK82" s="21" t="s">
        <v>19</v>
      </c>
      <c r="IGL82" s="21" t="s">
        <v>19</v>
      </c>
      <c r="IGM82" s="21" t="s">
        <v>19</v>
      </c>
      <c r="IGN82" s="21" t="s">
        <v>19</v>
      </c>
      <c r="IGO82" s="21" t="s">
        <v>19</v>
      </c>
      <c r="IGP82" s="21" t="s">
        <v>19</v>
      </c>
      <c r="IGQ82" s="21" t="s">
        <v>19</v>
      </c>
      <c r="IGR82" s="21" t="s">
        <v>19</v>
      </c>
      <c r="IGS82" s="21" t="s">
        <v>19</v>
      </c>
      <c r="IGT82" s="21" t="s">
        <v>19</v>
      </c>
      <c r="IGU82" s="21" t="s">
        <v>19</v>
      </c>
      <c r="IGV82" s="21" t="s">
        <v>19</v>
      </c>
      <c r="IGW82" s="21" t="s">
        <v>19</v>
      </c>
      <c r="IGX82" s="21" t="s">
        <v>19</v>
      </c>
      <c r="IGY82" s="21" t="s">
        <v>19</v>
      </c>
      <c r="IGZ82" s="21" t="s">
        <v>19</v>
      </c>
      <c r="IHA82" s="21" t="s">
        <v>19</v>
      </c>
      <c r="IHB82" s="21" t="s">
        <v>19</v>
      </c>
      <c r="IHC82" s="21" t="s">
        <v>19</v>
      </c>
      <c r="IHD82" s="21" t="s">
        <v>19</v>
      </c>
      <c r="IHE82" s="21" t="s">
        <v>19</v>
      </c>
      <c r="IHF82" s="21" t="s">
        <v>19</v>
      </c>
      <c r="IHG82" s="21" t="s">
        <v>19</v>
      </c>
      <c r="IHH82" s="21" t="s">
        <v>19</v>
      </c>
      <c r="IHI82" s="21" t="s">
        <v>19</v>
      </c>
      <c r="IHJ82" s="21" t="s">
        <v>19</v>
      </c>
      <c r="IHK82" s="21" t="s">
        <v>19</v>
      </c>
      <c r="IHL82" s="21" t="s">
        <v>19</v>
      </c>
      <c r="IHM82" s="21" t="s">
        <v>19</v>
      </c>
      <c r="IHN82" s="21" t="s">
        <v>19</v>
      </c>
      <c r="IHO82" s="21" t="s">
        <v>19</v>
      </c>
      <c r="IHP82" s="21" t="s">
        <v>19</v>
      </c>
      <c r="IHQ82" s="21" t="s">
        <v>19</v>
      </c>
      <c r="IHR82" s="21" t="s">
        <v>19</v>
      </c>
      <c r="IHS82" s="21" t="s">
        <v>19</v>
      </c>
      <c r="IHT82" s="21" t="s">
        <v>19</v>
      </c>
      <c r="IHU82" s="21" t="s">
        <v>19</v>
      </c>
      <c r="IHV82" s="21" t="s">
        <v>19</v>
      </c>
      <c r="IHW82" s="21" t="s">
        <v>19</v>
      </c>
      <c r="IHX82" s="21" t="s">
        <v>19</v>
      </c>
      <c r="IHY82" s="21" t="s">
        <v>19</v>
      </c>
      <c r="IHZ82" s="21" t="s">
        <v>19</v>
      </c>
      <c r="IIA82" s="21" t="s">
        <v>19</v>
      </c>
      <c r="IIB82" s="21" t="s">
        <v>19</v>
      </c>
      <c r="IIC82" s="21" t="s">
        <v>19</v>
      </c>
      <c r="IID82" s="21" t="s">
        <v>19</v>
      </c>
      <c r="IIE82" s="21" t="s">
        <v>19</v>
      </c>
      <c r="IIF82" s="21" t="s">
        <v>19</v>
      </c>
      <c r="IIG82" s="21" t="s">
        <v>19</v>
      </c>
      <c r="IIH82" s="21" t="s">
        <v>19</v>
      </c>
      <c r="III82" s="21" t="s">
        <v>19</v>
      </c>
      <c r="IIJ82" s="21" t="s">
        <v>19</v>
      </c>
      <c r="IIK82" s="21" t="s">
        <v>19</v>
      </c>
      <c r="IIL82" s="21" t="s">
        <v>19</v>
      </c>
      <c r="IIM82" s="21" t="s">
        <v>19</v>
      </c>
      <c r="IIN82" s="21" t="s">
        <v>19</v>
      </c>
      <c r="IIO82" s="21" t="s">
        <v>19</v>
      </c>
      <c r="IIP82" s="21" t="s">
        <v>19</v>
      </c>
      <c r="IIQ82" s="21" t="s">
        <v>19</v>
      </c>
      <c r="IIR82" s="21" t="s">
        <v>19</v>
      </c>
      <c r="IIS82" s="21" t="s">
        <v>19</v>
      </c>
      <c r="IIT82" s="21" t="s">
        <v>19</v>
      </c>
      <c r="IIU82" s="21" t="s">
        <v>19</v>
      </c>
      <c r="IIV82" s="21" t="s">
        <v>19</v>
      </c>
      <c r="IIW82" s="21" t="s">
        <v>19</v>
      </c>
      <c r="IIX82" s="21" t="s">
        <v>19</v>
      </c>
      <c r="IIY82" s="21" t="s">
        <v>19</v>
      </c>
      <c r="IIZ82" s="21" t="s">
        <v>19</v>
      </c>
      <c r="IJA82" s="21" t="s">
        <v>19</v>
      </c>
      <c r="IJB82" s="21" t="s">
        <v>19</v>
      </c>
      <c r="IJC82" s="21" t="s">
        <v>19</v>
      </c>
      <c r="IJD82" s="21" t="s">
        <v>19</v>
      </c>
      <c r="IJE82" s="21" t="s">
        <v>19</v>
      </c>
      <c r="IJF82" s="21" t="s">
        <v>19</v>
      </c>
      <c r="IJG82" s="21" t="s">
        <v>19</v>
      </c>
      <c r="IJH82" s="21" t="s">
        <v>19</v>
      </c>
      <c r="IJI82" s="21" t="s">
        <v>19</v>
      </c>
      <c r="IJJ82" s="21" t="s">
        <v>19</v>
      </c>
      <c r="IJK82" s="21" t="s">
        <v>19</v>
      </c>
      <c r="IJL82" s="21" t="s">
        <v>19</v>
      </c>
      <c r="IJM82" s="21" t="s">
        <v>19</v>
      </c>
      <c r="IJN82" s="21" t="s">
        <v>19</v>
      </c>
      <c r="IJO82" s="21" t="s">
        <v>19</v>
      </c>
      <c r="IJP82" s="21" t="s">
        <v>19</v>
      </c>
      <c r="IJQ82" s="21" t="s">
        <v>19</v>
      </c>
      <c r="IJR82" s="21" t="s">
        <v>19</v>
      </c>
      <c r="IJS82" s="21" t="s">
        <v>19</v>
      </c>
      <c r="IJT82" s="21" t="s">
        <v>19</v>
      </c>
      <c r="IJU82" s="21" t="s">
        <v>19</v>
      </c>
      <c r="IJV82" s="21" t="s">
        <v>19</v>
      </c>
      <c r="IJW82" s="21" t="s">
        <v>19</v>
      </c>
      <c r="IJX82" s="21" t="s">
        <v>19</v>
      </c>
      <c r="IJY82" s="21" t="s">
        <v>19</v>
      </c>
      <c r="IJZ82" s="21" t="s">
        <v>19</v>
      </c>
      <c r="IKA82" s="21" t="s">
        <v>19</v>
      </c>
      <c r="IKB82" s="21" t="s">
        <v>19</v>
      </c>
      <c r="IKC82" s="21" t="s">
        <v>19</v>
      </c>
      <c r="IKD82" s="21" t="s">
        <v>19</v>
      </c>
      <c r="IKE82" s="21" t="s">
        <v>19</v>
      </c>
      <c r="IKF82" s="21" t="s">
        <v>19</v>
      </c>
      <c r="IKG82" s="21" t="s">
        <v>19</v>
      </c>
      <c r="IKH82" s="21" t="s">
        <v>19</v>
      </c>
      <c r="IKI82" s="21" t="s">
        <v>19</v>
      </c>
      <c r="IKJ82" s="21" t="s">
        <v>19</v>
      </c>
      <c r="IKK82" s="21" t="s">
        <v>19</v>
      </c>
      <c r="IKL82" s="21" t="s">
        <v>19</v>
      </c>
      <c r="IKM82" s="21" t="s">
        <v>19</v>
      </c>
      <c r="IKN82" s="21" t="s">
        <v>19</v>
      </c>
      <c r="IKO82" s="21" t="s">
        <v>19</v>
      </c>
      <c r="IKP82" s="21" t="s">
        <v>19</v>
      </c>
      <c r="IKQ82" s="21" t="s">
        <v>19</v>
      </c>
      <c r="IKR82" s="21" t="s">
        <v>19</v>
      </c>
      <c r="IKS82" s="21" t="s">
        <v>19</v>
      </c>
      <c r="IKT82" s="21" t="s">
        <v>19</v>
      </c>
      <c r="IKU82" s="21" t="s">
        <v>19</v>
      </c>
      <c r="IKV82" s="21" t="s">
        <v>19</v>
      </c>
      <c r="IKW82" s="21" t="s">
        <v>19</v>
      </c>
      <c r="IKX82" s="21" t="s">
        <v>19</v>
      </c>
      <c r="IKY82" s="21" t="s">
        <v>19</v>
      </c>
      <c r="IKZ82" s="21" t="s">
        <v>19</v>
      </c>
      <c r="ILA82" s="21" t="s">
        <v>19</v>
      </c>
      <c r="ILB82" s="21" t="s">
        <v>19</v>
      </c>
      <c r="ILC82" s="21" t="s">
        <v>19</v>
      </c>
      <c r="ILD82" s="21" t="s">
        <v>19</v>
      </c>
      <c r="ILE82" s="21" t="s">
        <v>19</v>
      </c>
      <c r="ILF82" s="21" t="s">
        <v>19</v>
      </c>
      <c r="ILG82" s="21" t="s">
        <v>19</v>
      </c>
      <c r="ILH82" s="21" t="s">
        <v>19</v>
      </c>
      <c r="ILI82" s="21" t="s">
        <v>19</v>
      </c>
      <c r="ILJ82" s="21" t="s">
        <v>19</v>
      </c>
      <c r="ILK82" s="21" t="s">
        <v>19</v>
      </c>
      <c r="ILL82" s="21" t="s">
        <v>19</v>
      </c>
      <c r="ILM82" s="21" t="s">
        <v>19</v>
      </c>
      <c r="ILN82" s="21" t="s">
        <v>19</v>
      </c>
      <c r="ILO82" s="21" t="s">
        <v>19</v>
      </c>
      <c r="ILP82" s="21" t="s">
        <v>19</v>
      </c>
      <c r="ILQ82" s="21" t="s">
        <v>19</v>
      </c>
      <c r="ILR82" s="21" t="s">
        <v>19</v>
      </c>
      <c r="ILS82" s="21" t="s">
        <v>19</v>
      </c>
      <c r="ILT82" s="21" t="s">
        <v>19</v>
      </c>
      <c r="ILU82" s="21" t="s">
        <v>19</v>
      </c>
      <c r="ILV82" s="21" t="s">
        <v>19</v>
      </c>
      <c r="ILW82" s="21" t="s">
        <v>19</v>
      </c>
      <c r="ILX82" s="21" t="s">
        <v>19</v>
      </c>
      <c r="ILY82" s="21" t="s">
        <v>19</v>
      </c>
      <c r="ILZ82" s="21" t="s">
        <v>19</v>
      </c>
      <c r="IMA82" s="21" t="s">
        <v>19</v>
      </c>
      <c r="IMB82" s="21" t="s">
        <v>19</v>
      </c>
      <c r="IMC82" s="21" t="s">
        <v>19</v>
      </c>
      <c r="IMD82" s="21" t="s">
        <v>19</v>
      </c>
      <c r="IME82" s="21" t="s">
        <v>19</v>
      </c>
      <c r="IMF82" s="21" t="s">
        <v>19</v>
      </c>
      <c r="IMG82" s="21" t="s">
        <v>19</v>
      </c>
      <c r="IMH82" s="21" t="s">
        <v>19</v>
      </c>
      <c r="IMI82" s="21" t="s">
        <v>19</v>
      </c>
      <c r="IMJ82" s="21" t="s">
        <v>19</v>
      </c>
      <c r="IMK82" s="21" t="s">
        <v>19</v>
      </c>
      <c r="IML82" s="21" t="s">
        <v>19</v>
      </c>
      <c r="IMM82" s="21" t="s">
        <v>19</v>
      </c>
      <c r="IMN82" s="21" t="s">
        <v>19</v>
      </c>
      <c r="IMO82" s="21" t="s">
        <v>19</v>
      </c>
      <c r="IMP82" s="21" t="s">
        <v>19</v>
      </c>
      <c r="IMQ82" s="21" t="s">
        <v>19</v>
      </c>
      <c r="IMR82" s="21" t="s">
        <v>19</v>
      </c>
      <c r="IMS82" s="21" t="s">
        <v>19</v>
      </c>
      <c r="IMT82" s="21" t="s">
        <v>19</v>
      </c>
      <c r="IMU82" s="21" t="s">
        <v>19</v>
      </c>
      <c r="IMV82" s="21" t="s">
        <v>19</v>
      </c>
      <c r="IMW82" s="21" t="s">
        <v>19</v>
      </c>
      <c r="IMX82" s="21" t="s">
        <v>19</v>
      </c>
      <c r="IMY82" s="21" t="s">
        <v>19</v>
      </c>
      <c r="IMZ82" s="21" t="s">
        <v>19</v>
      </c>
      <c r="INA82" s="21" t="s">
        <v>19</v>
      </c>
      <c r="INB82" s="21" t="s">
        <v>19</v>
      </c>
      <c r="INC82" s="21" t="s">
        <v>19</v>
      </c>
      <c r="IND82" s="21" t="s">
        <v>19</v>
      </c>
      <c r="INE82" s="21" t="s">
        <v>19</v>
      </c>
      <c r="INF82" s="21" t="s">
        <v>19</v>
      </c>
      <c r="ING82" s="21" t="s">
        <v>19</v>
      </c>
      <c r="INH82" s="21" t="s">
        <v>19</v>
      </c>
      <c r="INI82" s="21" t="s">
        <v>19</v>
      </c>
      <c r="INJ82" s="21" t="s">
        <v>19</v>
      </c>
      <c r="INK82" s="21" t="s">
        <v>19</v>
      </c>
      <c r="INL82" s="21" t="s">
        <v>19</v>
      </c>
      <c r="INM82" s="21" t="s">
        <v>19</v>
      </c>
      <c r="INN82" s="21" t="s">
        <v>19</v>
      </c>
      <c r="INO82" s="21" t="s">
        <v>19</v>
      </c>
      <c r="INP82" s="21" t="s">
        <v>19</v>
      </c>
      <c r="INQ82" s="21" t="s">
        <v>19</v>
      </c>
      <c r="INR82" s="21" t="s">
        <v>19</v>
      </c>
      <c r="INS82" s="21" t="s">
        <v>19</v>
      </c>
      <c r="INT82" s="21" t="s">
        <v>19</v>
      </c>
      <c r="INU82" s="21" t="s">
        <v>19</v>
      </c>
      <c r="INV82" s="21" t="s">
        <v>19</v>
      </c>
      <c r="INW82" s="21" t="s">
        <v>19</v>
      </c>
      <c r="INX82" s="21" t="s">
        <v>19</v>
      </c>
      <c r="INY82" s="21" t="s">
        <v>19</v>
      </c>
      <c r="INZ82" s="21" t="s">
        <v>19</v>
      </c>
      <c r="IOA82" s="21" t="s">
        <v>19</v>
      </c>
      <c r="IOB82" s="21" t="s">
        <v>19</v>
      </c>
      <c r="IOC82" s="21" t="s">
        <v>19</v>
      </c>
      <c r="IOD82" s="21" t="s">
        <v>19</v>
      </c>
      <c r="IOE82" s="21" t="s">
        <v>19</v>
      </c>
      <c r="IOF82" s="21" t="s">
        <v>19</v>
      </c>
      <c r="IOG82" s="21" t="s">
        <v>19</v>
      </c>
      <c r="IOH82" s="21" t="s">
        <v>19</v>
      </c>
      <c r="IOI82" s="21" t="s">
        <v>19</v>
      </c>
      <c r="IOJ82" s="21" t="s">
        <v>19</v>
      </c>
      <c r="IOK82" s="21" t="s">
        <v>19</v>
      </c>
      <c r="IOL82" s="21" t="s">
        <v>19</v>
      </c>
      <c r="IOM82" s="21" t="s">
        <v>19</v>
      </c>
      <c r="ION82" s="21" t="s">
        <v>19</v>
      </c>
      <c r="IOO82" s="21" t="s">
        <v>19</v>
      </c>
      <c r="IOP82" s="21" t="s">
        <v>19</v>
      </c>
      <c r="IOQ82" s="21" t="s">
        <v>19</v>
      </c>
      <c r="IOR82" s="21" t="s">
        <v>19</v>
      </c>
      <c r="IOS82" s="21" t="s">
        <v>19</v>
      </c>
      <c r="IOT82" s="21" t="s">
        <v>19</v>
      </c>
      <c r="IOU82" s="21" t="s">
        <v>19</v>
      </c>
      <c r="IOV82" s="21" t="s">
        <v>19</v>
      </c>
      <c r="IOW82" s="21" t="s">
        <v>19</v>
      </c>
      <c r="IOX82" s="21" t="s">
        <v>19</v>
      </c>
      <c r="IOY82" s="21" t="s">
        <v>19</v>
      </c>
      <c r="IOZ82" s="21" t="s">
        <v>19</v>
      </c>
      <c r="IPA82" s="21" t="s">
        <v>19</v>
      </c>
      <c r="IPB82" s="21" t="s">
        <v>19</v>
      </c>
      <c r="IPC82" s="21" t="s">
        <v>19</v>
      </c>
      <c r="IPD82" s="21" t="s">
        <v>19</v>
      </c>
      <c r="IPE82" s="21" t="s">
        <v>19</v>
      </c>
      <c r="IPF82" s="21" t="s">
        <v>19</v>
      </c>
      <c r="IPG82" s="21" t="s">
        <v>19</v>
      </c>
      <c r="IPH82" s="21" t="s">
        <v>19</v>
      </c>
      <c r="IPI82" s="21" t="s">
        <v>19</v>
      </c>
      <c r="IPJ82" s="21" t="s">
        <v>19</v>
      </c>
      <c r="IPK82" s="21" t="s">
        <v>19</v>
      </c>
      <c r="IPL82" s="21" t="s">
        <v>19</v>
      </c>
      <c r="IPM82" s="21" t="s">
        <v>19</v>
      </c>
      <c r="IPN82" s="21" t="s">
        <v>19</v>
      </c>
      <c r="IPO82" s="21" t="s">
        <v>19</v>
      </c>
      <c r="IPP82" s="21" t="s">
        <v>19</v>
      </c>
      <c r="IPQ82" s="21" t="s">
        <v>19</v>
      </c>
      <c r="IPR82" s="21" t="s">
        <v>19</v>
      </c>
      <c r="IPS82" s="21" t="s">
        <v>19</v>
      </c>
      <c r="IPT82" s="21" t="s">
        <v>19</v>
      </c>
      <c r="IPU82" s="21" t="s">
        <v>19</v>
      </c>
      <c r="IPV82" s="21" t="s">
        <v>19</v>
      </c>
      <c r="IPW82" s="21" t="s">
        <v>19</v>
      </c>
      <c r="IPX82" s="21" t="s">
        <v>19</v>
      </c>
      <c r="IPY82" s="21" t="s">
        <v>19</v>
      </c>
      <c r="IPZ82" s="21" t="s">
        <v>19</v>
      </c>
      <c r="IQA82" s="21" t="s">
        <v>19</v>
      </c>
      <c r="IQB82" s="21" t="s">
        <v>19</v>
      </c>
      <c r="IQC82" s="21" t="s">
        <v>19</v>
      </c>
      <c r="IQD82" s="21" t="s">
        <v>19</v>
      </c>
      <c r="IQE82" s="21" t="s">
        <v>19</v>
      </c>
      <c r="IQF82" s="21" t="s">
        <v>19</v>
      </c>
      <c r="IQG82" s="21" t="s">
        <v>19</v>
      </c>
      <c r="IQH82" s="21" t="s">
        <v>19</v>
      </c>
      <c r="IQI82" s="21" t="s">
        <v>19</v>
      </c>
      <c r="IQJ82" s="21" t="s">
        <v>19</v>
      </c>
      <c r="IQK82" s="21" t="s">
        <v>19</v>
      </c>
      <c r="IQL82" s="21" t="s">
        <v>19</v>
      </c>
      <c r="IQM82" s="21" t="s">
        <v>19</v>
      </c>
      <c r="IQN82" s="21" t="s">
        <v>19</v>
      </c>
      <c r="IQO82" s="21" t="s">
        <v>19</v>
      </c>
      <c r="IQP82" s="21" t="s">
        <v>19</v>
      </c>
      <c r="IQQ82" s="21" t="s">
        <v>19</v>
      </c>
      <c r="IQR82" s="21" t="s">
        <v>19</v>
      </c>
      <c r="IQS82" s="21" t="s">
        <v>19</v>
      </c>
      <c r="IQT82" s="21" t="s">
        <v>19</v>
      </c>
      <c r="IQU82" s="21" t="s">
        <v>19</v>
      </c>
      <c r="IQV82" s="21" t="s">
        <v>19</v>
      </c>
      <c r="IQW82" s="21" t="s">
        <v>19</v>
      </c>
      <c r="IQX82" s="21" t="s">
        <v>19</v>
      </c>
      <c r="IQY82" s="21" t="s">
        <v>19</v>
      </c>
      <c r="IQZ82" s="21" t="s">
        <v>19</v>
      </c>
      <c r="IRA82" s="21" t="s">
        <v>19</v>
      </c>
      <c r="IRB82" s="21" t="s">
        <v>19</v>
      </c>
      <c r="IRC82" s="21" t="s">
        <v>19</v>
      </c>
      <c r="IRD82" s="21" t="s">
        <v>19</v>
      </c>
      <c r="IRE82" s="21" t="s">
        <v>19</v>
      </c>
      <c r="IRF82" s="21" t="s">
        <v>19</v>
      </c>
      <c r="IRG82" s="21" t="s">
        <v>19</v>
      </c>
      <c r="IRH82" s="21" t="s">
        <v>19</v>
      </c>
      <c r="IRI82" s="21" t="s">
        <v>19</v>
      </c>
      <c r="IRJ82" s="21" t="s">
        <v>19</v>
      </c>
      <c r="IRK82" s="21" t="s">
        <v>19</v>
      </c>
      <c r="IRL82" s="21" t="s">
        <v>19</v>
      </c>
      <c r="IRM82" s="21" t="s">
        <v>19</v>
      </c>
      <c r="IRN82" s="21" t="s">
        <v>19</v>
      </c>
      <c r="IRO82" s="21" t="s">
        <v>19</v>
      </c>
      <c r="IRP82" s="21" t="s">
        <v>19</v>
      </c>
      <c r="IRQ82" s="21" t="s">
        <v>19</v>
      </c>
      <c r="IRR82" s="21" t="s">
        <v>19</v>
      </c>
      <c r="IRS82" s="21" t="s">
        <v>19</v>
      </c>
      <c r="IRT82" s="21" t="s">
        <v>19</v>
      </c>
      <c r="IRU82" s="21" t="s">
        <v>19</v>
      </c>
      <c r="IRV82" s="21" t="s">
        <v>19</v>
      </c>
      <c r="IRW82" s="21" t="s">
        <v>19</v>
      </c>
      <c r="IRX82" s="21" t="s">
        <v>19</v>
      </c>
      <c r="IRY82" s="21" t="s">
        <v>19</v>
      </c>
      <c r="IRZ82" s="21" t="s">
        <v>19</v>
      </c>
      <c r="ISA82" s="21" t="s">
        <v>19</v>
      </c>
      <c r="ISB82" s="21" t="s">
        <v>19</v>
      </c>
      <c r="ISC82" s="21" t="s">
        <v>19</v>
      </c>
      <c r="ISD82" s="21" t="s">
        <v>19</v>
      </c>
      <c r="ISE82" s="21" t="s">
        <v>19</v>
      </c>
      <c r="ISF82" s="21" t="s">
        <v>19</v>
      </c>
      <c r="ISG82" s="21" t="s">
        <v>19</v>
      </c>
      <c r="ISH82" s="21" t="s">
        <v>19</v>
      </c>
      <c r="ISI82" s="21" t="s">
        <v>19</v>
      </c>
      <c r="ISJ82" s="21" t="s">
        <v>19</v>
      </c>
      <c r="ISK82" s="21" t="s">
        <v>19</v>
      </c>
      <c r="ISL82" s="21" t="s">
        <v>19</v>
      </c>
      <c r="ISM82" s="21" t="s">
        <v>19</v>
      </c>
      <c r="ISN82" s="21" t="s">
        <v>19</v>
      </c>
      <c r="ISO82" s="21" t="s">
        <v>19</v>
      </c>
      <c r="ISP82" s="21" t="s">
        <v>19</v>
      </c>
      <c r="ISQ82" s="21" t="s">
        <v>19</v>
      </c>
      <c r="ISR82" s="21" t="s">
        <v>19</v>
      </c>
      <c r="ISS82" s="21" t="s">
        <v>19</v>
      </c>
      <c r="IST82" s="21" t="s">
        <v>19</v>
      </c>
      <c r="ISU82" s="21" t="s">
        <v>19</v>
      </c>
      <c r="ISV82" s="21" t="s">
        <v>19</v>
      </c>
      <c r="ISW82" s="21" t="s">
        <v>19</v>
      </c>
      <c r="ISX82" s="21" t="s">
        <v>19</v>
      </c>
      <c r="ISY82" s="21" t="s">
        <v>19</v>
      </c>
      <c r="ISZ82" s="21" t="s">
        <v>19</v>
      </c>
      <c r="ITA82" s="21" t="s">
        <v>19</v>
      </c>
      <c r="ITB82" s="21" t="s">
        <v>19</v>
      </c>
      <c r="ITC82" s="21" t="s">
        <v>19</v>
      </c>
      <c r="ITD82" s="21" t="s">
        <v>19</v>
      </c>
      <c r="ITE82" s="21" t="s">
        <v>19</v>
      </c>
      <c r="ITF82" s="21" t="s">
        <v>19</v>
      </c>
      <c r="ITG82" s="21" t="s">
        <v>19</v>
      </c>
      <c r="ITH82" s="21" t="s">
        <v>19</v>
      </c>
      <c r="ITI82" s="21" t="s">
        <v>19</v>
      </c>
      <c r="ITJ82" s="21" t="s">
        <v>19</v>
      </c>
      <c r="ITK82" s="21" t="s">
        <v>19</v>
      </c>
      <c r="ITL82" s="21" t="s">
        <v>19</v>
      </c>
      <c r="ITM82" s="21" t="s">
        <v>19</v>
      </c>
      <c r="ITN82" s="21" t="s">
        <v>19</v>
      </c>
      <c r="ITO82" s="21" t="s">
        <v>19</v>
      </c>
      <c r="ITP82" s="21" t="s">
        <v>19</v>
      </c>
      <c r="ITQ82" s="21" t="s">
        <v>19</v>
      </c>
      <c r="ITR82" s="21" t="s">
        <v>19</v>
      </c>
      <c r="ITS82" s="21" t="s">
        <v>19</v>
      </c>
      <c r="ITT82" s="21" t="s">
        <v>19</v>
      </c>
      <c r="ITU82" s="21" t="s">
        <v>19</v>
      </c>
      <c r="ITV82" s="21" t="s">
        <v>19</v>
      </c>
      <c r="ITW82" s="21" t="s">
        <v>19</v>
      </c>
      <c r="ITX82" s="21" t="s">
        <v>19</v>
      </c>
      <c r="ITY82" s="21" t="s">
        <v>19</v>
      </c>
      <c r="ITZ82" s="21" t="s">
        <v>19</v>
      </c>
      <c r="IUA82" s="21" t="s">
        <v>19</v>
      </c>
      <c r="IUB82" s="21" t="s">
        <v>19</v>
      </c>
      <c r="IUC82" s="21" t="s">
        <v>19</v>
      </c>
      <c r="IUD82" s="21" t="s">
        <v>19</v>
      </c>
      <c r="IUE82" s="21" t="s">
        <v>19</v>
      </c>
      <c r="IUF82" s="21" t="s">
        <v>19</v>
      </c>
      <c r="IUG82" s="21" t="s">
        <v>19</v>
      </c>
      <c r="IUH82" s="21" t="s">
        <v>19</v>
      </c>
      <c r="IUI82" s="21" t="s">
        <v>19</v>
      </c>
      <c r="IUJ82" s="21" t="s">
        <v>19</v>
      </c>
      <c r="IUK82" s="21" t="s">
        <v>19</v>
      </c>
      <c r="IUL82" s="21" t="s">
        <v>19</v>
      </c>
      <c r="IUM82" s="21" t="s">
        <v>19</v>
      </c>
      <c r="IUN82" s="21" t="s">
        <v>19</v>
      </c>
      <c r="IUO82" s="21" t="s">
        <v>19</v>
      </c>
      <c r="IUP82" s="21" t="s">
        <v>19</v>
      </c>
      <c r="IUQ82" s="21" t="s">
        <v>19</v>
      </c>
      <c r="IUR82" s="21" t="s">
        <v>19</v>
      </c>
      <c r="IUS82" s="21" t="s">
        <v>19</v>
      </c>
      <c r="IUT82" s="21" t="s">
        <v>19</v>
      </c>
      <c r="IUU82" s="21" t="s">
        <v>19</v>
      </c>
      <c r="IUV82" s="21" t="s">
        <v>19</v>
      </c>
      <c r="IUW82" s="21" t="s">
        <v>19</v>
      </c>
      <c r="IUX82" s="21" t="s">
        <v>19</v>
      </c>
      <c r="IUY82" s="21" t="s">
        <v>19</v>
      </c>
      <c r="IUZ82" s="21" t="s">
        <v>19</v>
      </c>
      <c r="IVA82" s="21" t="s">
        <v>19</v>
      </c>
      <c r="IVB82" s="21" t="s">
        <v>19</v>
      </c>
      <c r="IVC82" s="21" t="s">
        <v>19</v>
      </c>
      <c r="IVD82" s="21" t="s">
        <v>19</v>
      </c>
      <c r="IVE82" s="21" t="s">
        <v>19</v>
      </c>
      <c r="IVF82" s="21" t="s">
        <v>19</v>
      </c>
      <c r="IVG82" s="21" t="s">
        <v>19</v>
      </c>
      <c r="IVH82" s="21" t="s">
        <v>19</v>
      </c>
      <c r="IVI82" s="21" t="s">
        <v>19</v>
      </c>
      <c r="IVJ82" s="21" t="s">
        <v>19</v>
      </c>
      <c r="IVK82" s="21" t="s">
        <v>19</v>
      </c>
      <c r="IVL82" s="21" t="s">
        <v>19</v>
      </c>
      <c r="IVM82" s="21" t="s">
        <v>19</v>
      </c>
      <c r="IVN82" s="21" t="s">
        <v>19</v>
      </c>
      <c r="IVO82" s="21" t="s">
        <v>19</v>
      </c>
      <c r="IVP82" s="21" t="s">
        <v>19</v>
      </c>
      <c r="IVQ82" s="21" t="s">
        <v>19</v>
      </c>
      <c r="IVR82" s="21" t="s">
        <v>19</v>
      </c>
      <c r="IVS82" s="21" t="s">
        <v>19</v>
      </c>
      <c r="IVT82" s="21" t="s">
        <v>19</v>
      </c>
      <c r="IVU82" s="21" t="s">
        <v>19</v>
      </c>
      <c r="IVV82" s="21" t="s">
        <v>19</v>
      </c>
      <c r="IVW82" s="21" t="s">
        <v>19</v>
      </c>
      <c r="IVX82" s="21" t="s">
        <v>19</v>
      </c>
      <c r="IVY82" s="21" t="s">
        <v>19</v>
      </c>
      <c r="IVZ82" s="21" t="s">
        <v>19</v>
      </c>
      <c r="IWA82" s="21" t="s">
        <v>19</v>
      </c>
      <c r="IWB82" s="21" t="s">
        <v>19</v>
      </c>
      <c r="IWC82" s="21" t="s">
        <v>19</v>
      </c>
      <c r="IWD82" s="21" t="s">
        <v>19</v>
      </c>
      <c r="IWE82" s="21" t="s">
        <v>19</v>
      </c>
      <c r="IWF82" s="21" t="s">
        <v>19</v>
      </c>
      <c r="IWG82" s="21" t="s">
        <v>19</v>
      </c>
      <c r="IWH82" s="21" t="s">
        <v>19</v>
      </c>
      <c r="IWI82" s="21" t="s">
        <v>19</v>
      </c>
      <c r="IWJ82" s="21" t="s">
        <v>19</v>
      </c>
      <c r="IWK82" s="21" t="s">
        <v>19</v>
      </c>
      <c r="IWL82" s="21" t="s">
        <v>19</v>
      </c>
      <c r="IWM82" s="21" t="s">
        <v>19</v>
      </c>
      <c r="IWN82" s="21" t="s">
        <v>19</v>
      </c>
      <c r="IWO82" s="21" t="s">
        <v>19</v>
      </c>
      <c r="IWP82" s="21" t="s">
        <v>19</v>
      </c>
      <c r="IWQ82" s="21" t="s">
        <v>19</v>
      </c>
      <c r="IWR82" s="21" t="s">
        <v>19</v>
      </c>
      <c r="IWS82" s="21" t="s">
        <v>19</v>
      </c>
      <c r="IWT82" s="21" t="s">
        <v>19</v>
      </c>
      <c r="IWU82" s="21" t="s">
        <v>19</v>
      </c>
      <c r="IWV82" s="21" t="s">
        <v>19</v>
      </c>
      <c r="IWW82" s="21" t="s">
        <v>19</v>
      </c>
      <c r="IWX82" s="21" t="s">
        <v>19</v>
      </c>
      <c r="IWY82" s="21" t="s">
        <v>19</v>
      </c>
      <c r="IWZ82" s="21" t="s">
        <v>19</v>
      </c>
      <c r="IXA82" s="21" t="s">
        <v>19</v>
      </c>
      <c r="IXB82" s="21" t="s">
        <v>19</v>
      </c>
      <c r="IXC82" s="21" t="s">
        <v>19</v>
      </c>
      <c r="IXD82" s="21" t="s">
        <v>19</v>
      </c>
      <c r="IXE82" s="21" t="s">
        <v>19</v>
      </c>
      <c r="IXF82" s="21" t="s">
        <v>19</v>
      </c>
      <c r="IXG82" s="21" t="s">
        <v>19</v>
      </c>
      <c r="IXH82" s="21" t="s">
        <v>19</v>
      </c>
      <c r="IXI82" s="21" t="s">
        <v>19</v>
      </c>
      <c r="IXJ82" s="21" t="s">
        <v>19</v>
      </c>
      <c r="IXK82" s="21" t="s">
        <v>19</v>
      </c>
      <c r="IXL82" s="21" t="s">
        <v>19</v>
      </c>
      <c r="IXM82" s="21" t="s">
        <v>19</v>
      </c>
      <c r="IXN82" s="21" t="s">
        <v>19</v>
      </c>
      <c r="IXO82" s="21" t="s">
        <v>19</v>
      </c>
      <c r="IXP82" s="21" t="s">
        <v>19</v>
      </c>
      <c r="IXQ82" s="21" t="s">
        <v>19</v>
      </c>
      <c r="IXR82" s="21" t="s">
        <v>19</v>
      </c>
      <c r="IXS82" s="21" t="s">
        <v>19</v>
      </c>
      <c r="IXT82" s="21" t="s">
        <v>19</v>
      </c>
      <c r="IXU82" s="21" t="s">
        <v>19</v>
      </c>
      <c r="IXV82" s="21" t="s">
        <v>19</v>
      </c>
      <c r="IXW82" s="21" t="s">
        <v>19</v>
      </c>
      <c r="IXX82" s="21" t="s">
        <v>19</v>
      </c>
      <c r="IXY82" s="21" t="s">
        <v>19</v>
      </c>
      <c r="IXZ82" s="21" t="s">
        <v>19</v>
      </c>
      <c r="IYA82" s="21" t="s">
        <v>19</v>
      </c>
      <c r="IYB82" s="21" t="s">
        <v>19</v>
      </c>
      <c r="IYC82" s="21" t="s">
        <v>19</v>
      </c>
      <c r="IYD82" s="21" t="s">
        <v>19</v>
      </c>
      <c r="IYE82" s="21" t="s">
        <v>19</v>
      </c>
      <c r="IYF82" s="21" t="s">
        <v>19</v>
      </c>
      <c r="IYG82" s="21" t="s">
        <v>19</v>
      </c>
      <c r="IYH82" s="21" t="s">
        <v>19</v>
      </c>
      <c r="IYI82" s="21" t="s">
        <v>19</v>
      </c>
      <c r="IYJ82" s="21" t="s">
        <v>19</v>
      </c>
      <c r="IYK82" s="21" t="s">
        <v>19</v>
      </c>
      <c r="IYL82" s="21" t="s">
        <v>19</v>
      </c>
      <c r="IYM82" s="21" t="s">
        <v>19</v>
      </c>
      <c r="IYN82" s="21" t="s">
        <v>19</v>
      </c>
      <c r="IYO82" s="21" t="s">
        <v>19</v>
      </c>
      <c r="IYP82" s="21" t="s">
        <v>19</v>
      </c>
      <c r="IYQ82" s="21" t="s">
        <v>19</v>
      </c>
      <c r="IYR82" s="21" t="s">
        <v>19</v>
      </c>
      <c r="IYS82" s="21" t="s">
        <v>19</v>
      </c>
      <c r="IYT82" s="21" t="s">
        <v>19</v>
      </c>
      <c r="IYU82" s="21" t="s">
        <v>19</v>
      </c>
      <c r="IYV82" s="21" t="s">
        <v>19</v>
      </c>
      <c r="IYW82" s="21" t="s">
        <v>19</v>
      </c>
      <c r="IYX82" s="21" t="s">
        <v>19</v>
      </c>
      <c r="IYY82" s="21" t="s">
        <v>19</v>
      </c>
      <c r="IYZ82" s="21" t="s">
        <v>19</v>
      </c>
      <c r="IZA82" s="21" t="s">
        <v>19</v>
      </c>
      <c r="IZB82" s="21" t="s">
        <v>19</v>
      </c>
      <c r="IZC82" s="21" t="s">
        <v>19</v>
      </c>
      <c r="IZD82" s="21" t="s">
        <v>19</v>
      </c>
      <c r="IZE82" s="21" t="s">
        <v>19</v>
      </c>
      <c r="IZF82" s="21" t="s">
        <v>19</v>
      </c>
      <c r="IZG82" s="21" t="s">
        <v>19</v>
      </c>
      <c r="IZH82" s="21" t="s">
        <v>19</v>
      </c>
      <c r="IZI82" s="21" t="s">
        <v>19</v>
      </c>
      <c r="IZJ82" s="21" t="s">
        <v>19</v>
      </c>
      <c r="IZK82" s="21" t="s">
        <v>19</v>
      </c>
      <c r="IZL82" s="21" t="s">
        <v>19</v>
      </c>
      <c r="IZM82" s="21" t="s">
        <v>19</v>
      </c>
      <c r="IZN82" s="21" t="s">
        <v>19</v>
      </c>
      <c r="IZO82" s="21" t="s">
        <v>19</v>
      </c>
      <c r="IZP82" s="21" t="s">
        <v>19</v>
      </c>
      <c r="IZQ82" s="21" t="s">
        <v>19</v>
      </c>
      <c r="IZR82" s="21" t="s">
        <v>19</v>
      </c>
      <c r="IZS82" s="21" t="s">
        <v>19</v>
      </c>
      <c r="IZT82" s="21" t="s">
        <v>19</v>
      </c>
      <c r="IZU82" s="21" t="s">
        <v>19</v>
      </c>
      <c r="IZV82" s="21" t="s">
        <v>19</v>
      </c>
      <c r="IZW82" s="21" t="s">
        <v>19</v>
      </c>
      <c r="IZX82" s="21" t="s">
        <v>19</v>
      </c>
      <c r="IZY82" s="21" t="s">
        <v>19</v>
      </c>
      <c r="IZZ82" s="21" t="s">
        <v>19</v>
      </c>
      <c r="JAA82" s="21" t="s">
        <v>19</v>
      </c>
      <c r="JAB82" s="21" t="s">
        <v>19</v>
      </c>
      <c r="JAC82" s="21" t="s">
        <v>19</v>
      </c>
      <c r="JAD82" s="21" t="s">
        <v>19</v>
      </c>
      <c r="JAE82" s="21" t="s">
        <v>19</v>
      </c>
      <c r="JAF82" s="21" t="s">
        <v>19</v>
      </c>
      <c r="JAG82" s="21" t="s">
        <v>19</v>
      </c>
      <c r="JAH82" s="21" t="s">
        <v>19</v>
      </c>
      <c r="JAI82" s="21" t="s">
        <v>19</v>
      </c>
      <c r="JAJ82" s="21" t="s">
        <v>19</v>
      </c>
      <c r="JAK82" s="21" t="s">
        <v>19</v>
      </c>
      <c r="JAL82" s="21" t="s">
        <v>19</v>
      </c>
      <c r="JAM82" s="21" t="s">
        <v>19</v>
      </c>
      <c r="JAN82" s="21" t="s">
        <v>19</v>
      </c>
      <c r="JAO82" s="21" t="s">
        <v>19</v>
      </c>
      <c r="JAP82" s="21" t="s">
        <v>19</v>
      </c>
      <c r="JAQ82" s="21" t="s">
        <v>19</v>
      </c>
      <c r="JAR82" s="21" t="s">
        <v>19</v>
      </c>
      <c r="JAS82" s="21" t="s">
        <v>19</v>
      </c>
      <c r="JAT82" s="21" t="s">
        <v>19</v>
      </c>
      <c r="JAU82" s="21" t="s">
        <v>19</v>
      </c>
      <c r="JAV82" s="21" t="s">
        <v>19</v>
      </c>
      <c r="JAW82" s="21" t="s">
        <v>19</v>
      </c>
      <c r="JAX82" s="21" t="s">
        <v>19</v>
      </c>
      <c r="JAY82" s="21" t="s">
        <v>19</v>
      </c>
      <c r="JAZ82" s="21" t="s">
        <v>19</v>
      </c>
      <c r="JBA82" s="21" t="s">
        <v>19</v>
      </c>
      <c r="JBB82" s="21" t="s">
        <v>19</v>
      </c>
      <c r="JBC82" s="21" t="s">
        <v>19</v>
      </c>
      <c r="JBD82" s="21" t="s">
        <v>19</v>
      </c>
      <c r="JBE82" s="21" t="s">
        <v>19</v>
      </c>
      <c r="JBF82" s="21" t="s">
        <v>19</v>
      </c>
      <c r="JBG82" s="21" t="s">
        <v>19</v>
      </c>
      <c r="JBH82" s="21" t="s">
        <v>19</v>
      </c>
      <c r="JBI82" s="21" t="s">
        <v>19</v>
      </c>
      <c r="JBJ82" s="21" t="s">
        <v>19</v>
      </c>
      <c r="JBK82" s="21" t="s">
        <v>19</v>
      </c>
      <c r="JBL82" s="21" t="s">
        <v>19</v>
      </c>
      <c r="JBM82" s="21" t="s">
        <v>19</v>
      </c>
      <c r="JBN82" s="21" t="s">
        <v>19</v>
      </c>
      <c r="JBO82" s="21" t="s">
        <v>19</v>
      </c>
      <c r="JBP82" s="21" t="s">
        <v>19</v>
      </c>
      <c r="JBQ82" s="21" t="s">
        <v>19</v>
      </c>
      <c r="JBR82" s="21" t="s">
        <v>19</v>
      </c>
      <c r="JBS82" s="21" t="s">
        <v>19</v>
      </c>
      <c r="JBT82" s="21" t="s">
        <v>19</v>
      </c>
      <c r="JBU82" s="21" t="s">
        <v>19</v>
      </c>
      <c r="JBV82" s="21" t="s">
        <v>19</v>
      </c>
      <c r="JBW82" s="21" t="s">
        <v>19</v>
      </c>
      <c r="JBX82" s="21" t="s">
        <v>19</v>
      </c>
      <c r="JBY82" s="21" t="s">
        <v>19</v>
      </c>
      <c r="JBZ82" s="21" t="s">
        <v>19</v>
      </c>
      <c r="JCA82" s="21" t="s">
        <v>19</v>
      </c>
      <c r="JCB82" s="21" t="s">
        <v>19</v>
      </c>
      <c r="JCC82" s="21" t="s">
        <v>19</v>
      </c>
      <c r="JCD82" s="21" t="s">
        <v>19</v>
      </c>
      <c r="JCE82" s="21" t="s">
        <v>19</v>
      </c>
      <c r="JCF82" s="21" t="s">
        <v>19</v>
      </c>
      <c r="JCG82" s="21" t="s">
        <v>19</v>
      </c>
      <c r="JCH82" s="21" t="s">
        <v>19</v>
      </c>
      <c r="JCI82" s="21" t="s">
        <v>19</v>
      </c>
      <c r="JCJ82" s="21" t="s">
        <v>19</v>
      </c>
      <c r="JCK82" s="21" t="s">
        <v>19</v>
      </c>
      <c r="JCL82" s="21" t="s">
        <v>19</v>
      </c>
      <c r="JCM82" s="21" t="s">
        <v>19</v>
      </c>
      <c r="JCN82" s="21" t="s">
        <v>19</v>
      </c>
      <c r="JCO82" s="21" t="s">
        <v>19</v>
      </c>
      <c r="JCP82" s="21" t="s">
        <v>19</v>
      </c>
      <c r="JCQ82" s="21" t="s">
        <v>19</v>
      </c>
      <c r="JCR82" s="21" t="s">
        <v>19</v>
      </c>
      <c r="JCS82" s="21" t="s">
        <v>19</v>
      </c>
      <c r="JCT82" s="21" t="s">
        <v>19</v>
      </c>
      <c r="JCU82" s="21" t="s">
        <v>19</v>
      </c>
      <c r="JCV82" s="21" t="s">
        <v>19</v>
      </c>
      <c r="JCW82" s="21" t="s">
        <v>19</v>
      </c>
      <c r="JCX82" s="21" t="s">
        <v>19</v>
      </c>
      <c r="JCY82" s="21" t="s">
        <v>19</v>
      </c>
      <c r="JCZ82" s="21" t="s">
        <v>19</v>
      </c>
      <c r="JDA82" s="21" t="s">
        <v>19</v>
      </c>
      <c r="JDB82" s="21" t="s">
        <v>19</v>
      </c>
      <c r="JDC82" s="21" t="s">
        <v>19</v>
      </c>
      <c r="JDD82" s="21" t="s">
        <v>19</v>
      </c>
      <c r="JDE82" s="21" t="s">
        <v>19</v>
      </c>
      <c r="JDF82" s="21" t="s">
        <v>19</v>
      </c>
      <c r="JDG82" s="21" t="s">
        <v>19</v>
      </c>
      <c r="JDH82" s="21" t="s">
        <v>19</v>
      </c>
      <c r="JDI82" s="21" t="s">
        <v>19</v>
      </c>
      <c r="JDJ82" s="21" t="s">
        <v>19</v>
      </c>
      <c r="JDK82" s="21" t="s">
        <v>19</v>
      </c>
      <c r="JDL82" s="21" t="s">
        <v>19</v>
      </c>
      <c r="JDM82" s="21" t="s">
        <v>19</v>
      </c>
      <c r="JDN82" s="21" t="s">
        <v>19</v>
      </c>
      <c r="JDO82" s="21" t="s">
        <v>19</v>
      </c>
      <c r="JDP82" s="21" t="s">
        <v>19</v>
      </c>
      <c r="JDQ82" s="21" t="s">
        <v>19</v>
      </c>
      <c r="JDR82" s="21" t="s">
        <v>19</v>
      </c>
      <c r="JDS82" s="21" t="s">
        <v>19</v>
      </c>
      <c r="JDT82" s="21" t="s">
        <v>19</v>
      </c>
      <c r="JDU82" s="21" t="s">
        <v>19</v>
      </c>
      <c r="JDV82" s="21" t="s">
        <v>19</v>
      </c>
      <c r="JDW82" s="21" t="s">
        <v>19</v>
      </c>
      <c r="JDX82" s="21" t="s">
        <v>19</v>
      </c>
      <c r="JDY82" s="21" t="s">
        <v>19</v>
      </c>
      <c r="JDZ82" s="21" t="s">
        <v>19</v>
      </c>
      <c r="JEA82" s="21" t="s">
        <v>19</v>
      </c>
      <c r="JEB82" s="21" t="s">
        <v>19</v>
      </c>
      <c r="JEC82" s="21" t="s">
        <v>19</v>
      </c>
      <c r="JED82" s="21" t="s">
        <v>19</v>
      </c>
      <c r="JEE82" s="21" t="s">
        <v>19</v>
      </c>
      <c r="JEF82" s="21" t="s">
        <v>19</v>
      </c>
      <c r="JEG82" s="21" t="s">
        <v>19</v>
      </c>
      <c r="JEH82" s="21" t="s">
        <v>19</v>
      </c>
      <c r="JEI82" s="21" t="s">
        <v>19</v>
      </c>
      <c r="JEJ82" s="21" t="s">
        <v>19</v>
      </c>
      <c r="JEK82" s="21" t="s">
        <v>19</v>
      </c>
      <c r="JEL82" s="21" t="s">
        <v>19</v>
      </c>
      <c r="JEM82" s="21" t="s">
        <v>19</v>
      </c>
      <c r="JEN82" s="21" t="s">
        <v>19</v>
      </c>
      <c r="JEO82" s="21" t="s">
        <v>19</v>
      </c>
      <c r="JEP82" s="21" t="s">
        <v>19</v>
      </c>
      <c r="JEQ82" s="21" t="s">
        <v>19</v>
      </c>
      <c r="JER82" s="21" t="s">
        <v>19</v>
      </c>
      <c r="JES82" s="21" t="s">
        <v>19</v>
      </c>
      <c r="JET82" s="21" t="s">
        <v>19</v>
      </c>
      <c r="JEU82" s="21" t="s">
        <v>19</v>
      </c>
      <c r="JEV82" s="21" t="s">
        <v>19</v>
      </c>
      <c r="JEW82" s="21" t="s">
        <v>19</v>
      </c>
      <c r="JEX82" s="21" t="s">
        <v>19</v>
      </c>
      <c r="JEY82" s="21" t="s">
        <v>19</v>
      </c>
      <c r="JEZ82" s="21" t="s">
        <v>19</v>
      </c>
      <c r="JFA82" s="21" t="s">
        <v>19</v>
      </c>
      <c r="JFB82" s="21" t="s">
        <v>19</v>
      </c>
      <c r="JFC82" s="21" t="s">
        <v>19</v>
      </c>
      <c r="JFD82" s="21" t="s">
        <v>19</v>
      </c>
      <c r="JFE82" s="21" t="s">
        <v>19</v>
      </c>
      <c r="JFF82" s="21" t="s">
        <v>19</v>
      </c>
      <c r="JFG82" s="21" t="s">
        <v>19</v>
      </c>
      <c r="JFH82" s="21" t="s">
        <v>19</v>
      </c>
      <c r="JFI82" s="21" t="s">
        <v>19</v>
      </c>
      <c r="JFJ82" s="21" t="s">
        <v>19</v>
      </c>
      <c r="JFK82" s="21" t="s">
        <v>19</v>
      </c>
      <c r="JFL82" s="21" t="s">
        <v>19</v>
      </c>
      <c r="JFM82" s="21" t="s">
        <v>19</v>
      </c>
      <c r="JFN82" s="21" t="s">
        <v>19</v>
      </c>
      <c r="JFO82" s="21" t="s">
        <v>19</v>
      </c>
      <c r="JFP82" s="21" t="s">
        <v>19</v>
      </c>
      <c r="JFQ82" s="21" t="s">
        <v>19</v>
      </c>
      <c r="JFR82" s="21" t="s">
        <v>19</v>
      </c>
      <c r="JFS82" s="21" t="s">
        <v>19</v>
      </c>
      <c r="JFT82" s="21" t="s">
        <v>19</v>
      </c>
      <c r="JFU82" s="21" t="s">
        <v>19</v>
      </c>
      <c r="JFV82" s="21" t="s">
        <v>19</v>
      </c>
      <c r="JFW82" s="21" t="s">
        <v>19</v>
      </c>
      <c r="JFX82" s="21" t="s">
        <v>19</v>
      </c>
      <c r="JFY82" s="21" t="s">
        <v>19</v>
      </c>
      <c r="JFZ82" s="21" t="s">
        <v>19</v>
      </c>
      <c r="JGA82" s="21" t="s">
        <v>19</v>
      </c>
      <c r="JGB82" s="21" t="s">
        <v>19</v>
      </c>
      <c r="JGC82" s="21" t="s">
        <v>19</v>
      </c>
      <c r="JGD82" s="21" t="s">
        <v>19</v>
      </c>
      <c r="JGE82" s="21" t="s">
        <v>19</v>
      </c>
      <c r="JGF82" s="21" t="s">
        <v>19</v>
      </c>
      <c r="JGG82" s="21" t="s">
        <v>19</v>
      </c>
      <c r="JGH82" s="21" t="s">
        <v>19</v>
      </c>
      <c r="JGI82" s="21" t="s">
        <v>19</v>
      </c>
      <c r="JGJ82" s="21" t="s">
        <v>19</v>
      </c>
      <c r="JGK82" s="21" t="s">
        <v>19</v>
      </c>
      <c r="JGL82" s="21" t="s">
        <v>19</v>
      </c>
      <c r="JGM82" s="21" t="s">
        <v>19</v>
      </c>
      <c r="JGN82" s="21" t="s">
        <v>19</v>
      </c>
      <c r="JGO82" s="21" t="s">
        <v>19</v>
      </c>
      <c r="JGP82" s="21" t="s">
        <v>19</v>
      </c>
      <c r="JGQ82" s="21" t="s">
        <v>19</v>
      </c>
      <c r="JGR82" s="21" t="s">
        <v>19</v>
      </c>
      <c r="JGS82" s="21" t="s">
        <v>19</v>
      </c>
      <c r="JGT82" s="21" t="s">
        <v>19</v>
      </c>
      <c r="JGU82" s="21" t="s">
        <v>19</v>
      </c>
      <c r="JGV82" s="21" t="s">
        <v>19</v>
      </c>
      <c r="JGW82" s="21" t="s">
        <v>19</v>
      </c>
      <c r="JGX82" s="21" t="s">
        <v>19</v>
      </c>
      <c r="JGY82" s="21" t="s">
        <v>19</v>
      </c>
      <c r="JGZ82" s="21" t="s">
        <v>19</v>
      </c>
      <c r="JHA82" s="21" t="s">
        <v>19</v>
      </c>
      <c r="JHB82" s="21" t="s">
        <v>19</v>
      </c>
      <c r="JHC82" s="21" t="s">
        <v>19</v>
      </c>
      <c r="JHD82" s="21" t="s">
        <v>19</v>
      </c>
      <c r="JHE82" s="21" t="s">
        <v>19</v>
      </c>
      <c r="JHF82" s="21" t="s">
        <v>19</v>
      </c>
      <c r="JHG82" s="21" t="s">
        <v>19</v>
      </c>
      <c r="JHH82" s="21" t="s">
        <v>19</v>
      </c>
      <c r="JHI82" s="21" t="s">
        <v>19</v>
      </c>
      <c r="JHJ82" s="21" t="s">
        <v>19</v>
      </c>
      <c r="JHK82" s="21" t="s">
        <v>19</v>
      </c>
      <c r="JHL82" s="21" t="s">
        <v>19</v>
      </c>
      <c r="JHM82" s="21" t="s">
        <v>19</v>
      </c>
      <c r="JHN82" s="21" t="s">
        <v>19</v>
      </c>
      <c r="JHO82" s="21" t="s">
        <v>19</v>
      </c>
      <c r="JHP82" s="21" t="s">
        <v>19</v>
      </c>
      <c r="JHQ82" s="21" t="s">
        <v>19</v>
      </c>
      <c r="JHR82" s="21" t="s">
        <v>19</v>
      </c>
      <c r="JHS82" s="21" t="s">
        <v>19</v>
      </c>
      <c r="JHT82" s="21" t="s">
        <v>19</v>
      </c>
      <c r="JHU82" s="21" t="s">
        <v>19</v>
      </c>
      <c r="JHV82" s="21" t="s">
        <v>19</v>
      </c>
      <c r="JHW82" s="21" t="s">
        <v>19</v>
      </c>
      <c r="JHX82" s="21" t="s">
        <v>19</v>
      </c>
      <c r="JHY82" s="21" t="s">
        <v>19</v>
      </c>
      <c r="JHZ82" s="21" t="s">
        <v>19</v>
      </c>
      <c r="JIA82" s="21" t="s">
        <v>19</v>
      </c>
      <c r="JIB82" s="21" t="s">
        <v>19</v>
      </c>
      <c r="JIC82" s="21" t="s">
        <v>19</v>
      </c>
      <c r="JID82" s="21" t="s">
        <v>19</v>
      </c>
      <c r="JIE82" s="21" t="s">
        <v>19</v>
      </c>
      <c r="JIF82" s="21" t="s">
        <v>19</v>
      </c>
      <c r="JIG82" s="21" t="s">
        <v>19</v>
      </c>
      <c r="JIH82" s="21" t="s">
        <v>19</v>
      </c>
      <c r="JII82" s="21" t="s">
        <v>19</v>
      </c>
      <c r="JIJ82" s="21" t="s">
        <v>19</v>
      </c>
      <c r="JIK82" s="21" t="s">
        <v>19</v>
      </c>
      <c r="JIL82" s="21" t="s">
        <v>19</v>
      </c>
      <c r="JIM82" s="21" t="s">
        <v>19</v>
      </c>
      <c r="JIN82" s="21" t="s">
        <v>19</v>
      </c>
      <c r="JIO82" s="21" t="s">
        <v>19</v>
      </c>
      <c r="JIP82" s="21" t="s">
        <v>19</v>
      </c>
      <c r="JIQ82" s="21" t="s">
        <v>19</v>
      </c>
      <c r="JIR82" s="21" t="s">
        <v>19</v>
      </c>
      <c r="JIS82" s="21" t="s">
        <v>19</v>
      </c>
      <c r="JIT82" s="21" t="s">
        <v>19</v>
      </c>
      <c r="JIU82" s="21" t="s">
        <v>19</v>
      </c>
      <c r="JIV82" s="21" t="s">
        <v>19</v>
      </c>
      <c r="JIW82" s="21" t="s">
        <v>19</v>
      </c>
      <c r="JIX82" s="21" t="s">
        <v>19</v>
      </c>
      <c r="JIY82" s="21" t="s">
        <v>19</v>
      </c>
      <c r="JIZ82" s="21" t="s">
        <v>19</v>
      </c>
      <c r="JJA82" s="21" t="s">
        <v>19</v>
      </c>
      <c r="JJB82" s="21" t="s">
        <v>19</v>
      </c>
      <c r="JJC82" s="21" t="s">
        <v>19</v>
      </c>
      <c r="JJD82" s="21" t="s">
        <v>19</v>
      </c>
      <c r="JJE82" s="21" t="s">
        <v>19</v>
      </c>
      <c r="JJF82" s="21" t="s">
        <v>19</v>
      </c>
      <c r="JJG82" s="21" t="s">
        <v>19</v>
      </c>
      <c r="JJH82" s="21" t="s">
        <v>19</v>
      </c>
      <c r="JJI82" s="21" t="s">
        <v>19</v>
      </c>
      <c r="JJJ82" s="21" t="s">
        <v>19</v>
      </c>
      <c r="JJK82" s="21" t="s">
        <v>19</v>
      </c>
      <c r="JJL82" s="21" t="s">
        <v>19</v>
      </c>
      <c r="JJM82" s="21" t="s">
        <v>19</v>
      </c>
      <c r="JJN82" s="21" t="s">
        <v>19</v>
      </c>
      <c r="JJO82" s="21" t="s">
        <v>19</v>
      </c>
      <c r="JJP82" s="21" t="s">
        <v>19</v>
      </c>
      <c r="JJQ82" s="21" t="s">
        <v>19</v>
      </c>
      <c r="JJR82" s="21" t="s">
        <v>19</v>
      </c>
      <c r="JJS82" s="21" t="s">
        <v>19</v>
      </c>
      <c r="JJT82" s="21" t="s">
        <v>19</v>
      </c>
      <c r="JJU82" s="21" t="s">
        <v>19</v>
      </c>
      <c r="JJV82" s="21" t="s">
        <v>19</v>
      </c>
      <c r="JJW82" s="21" t="s">
        <v>19</v>
      </c>
      <c r="JJX82" s="21" t="s">
        <v>19</v>
      </c>
      <c r="JJY82" s="21" t="s">
        <v>19</v>
      </c>
      <c r="JJZ82" s="21" t="s">
        <v>19</v>
      </c>
      <c r="JKA82" s="21" t="s">
        <v>19</v>
      </c>
      <c r="JKB82" s="21" t="s">
        <v>19</v>
      </c>
      <c r="JKC82" s="21" t="s">
        <v>19</v>
      </c>
      <c r="JKD82" s="21" t="s">
        <v>19</v>
      </c>
      <c r="JKE82" s="21" t="s">
        <v>19</v>
      </c>
      <c r="JKF82" s="21" t="s">
        <v>19</v>
      </c>
      <c r="JKG82" s="21" t="s">
        <v>19</v>
      </c>
      <c r="JKH82" s="21" t="s">
        <v>19</v>
      </c>
      <c r="JKI82" s="21" t="s">
        <v>19</v>
      </c>
      <c r="JKJ82" s="21" t="s">
        <v>19</v>
      </c>
      <c r="JKK82" s="21" t="s">
        <v>19</v>
      </c>
      <c r="JKL82" s="21" t="s">
        <v>19</v>
      </c>
      <c r="JKM82" s="21" t="s">
        <v>19</v>
      </c>
      <c r="JKN82" s="21" t="s">
        <v>19</v>
      </c>
      <c r="JKO82" s="21" t="s">
        <v>19</v>
      </c>
      <c r="JKP82" s="21" t="s">
        <v>19</v>
      </c>
      <c r="JKQ82" s="21" t="s">
        <v>19</v>
      </c>
      <c r="JKR82" s="21" t="s">
        <v>19</v>
      </c>
      <c r="JKS82" s="21" t="s">
        <v>19</v>
      </c>
      <c r="JKT82" s="21" t="s">
        <v>19</v>
      </c>
      <c r="JKU82" s="21" t="s">
        <v>19</v>
      </c>
      <c r="JKV82" s="21" t="s">
        <v>19</v>
      </c>
      <c r="JKW82" s="21" t="s">
        <v>19</v>
      </c>
      <c r="JKX82" s="21" t="s">
        <v>19</v>
      </c>
      <c r="JKY82" s="21" t="s">
        <v>19</v>
      </c>
      <c r="JKZ82" s="21" t="s">
        <v>19</v>
      </c>
      <c r="JLA82" s="21" t="s">
        <v>19</v>
      </c>
      <c r="JLB82" s="21" t="s">
        <v>19</v>
      </c>
      <c r="JLC82" s="21" t="s">
        <v>19</v>
      </c>
      <c r="JLD82" s="21" t="s">
        <v>19</v>
      </c>
      <c r="JLE82" s="21" t="s">
        <v>19</v>
      </c>
      <c r="JLF82" s="21" t="s">
        <v>19</v>
      </c>
      <c r="JLG82" s="21" t="s">
        <v>19</v>
      </c>
      <c r="JLH82" s="21" t="s">
        <v>19</v>
      </c>
      <c r="JLI82" s="21" t="s">
        <v>19</v>
      </c>
      <c r="JLJ82" s="21" t="s">
        <v>19</v>
      </c>
      <c r="JLK82" s="21" t="s">
        <v>19</v>
      </c>
      <c r="JLL82" s="21" t="s">
        <v>19</v>
      </c>
      <c r="JLM82" s="21" t="s">
        <v>19</v>
      </c>
      <c r="JLN82" s="21" t="s">
        <v>19</v>
      </c>
      <c r="JLO82" s="21" t="s">
        <v>19</v>
      </c>
      <c r="JLP82" s="21" t="s">
        <v>19</v>
      </c>
      <c r="JLQ82" s="21" t="s">
        <v>19</v>
      </c>
      <c r="JLR82" s="21" t="s">
        <v>19</v>
      </c>
      <c r="JLS82" s="21" t="s">
        <v>19</v>
      </c>
      <c r="JLT82" s="21" t="s">
        <v>19</v>
      </c>
      <c r="JLU82" s="21" t="s">
        <v>19</v>
      </c>
      <c r="JLV82" s="21" t="s">
        <v>19</v>
      </c>
      <c r="JLW82" s="21" t="s">
        <v>19</v>
      </c>
      <c r="JLX82" s="21" t="s">
        <v>19</v>
      </c>
      <c r="JLY82" s="21" t="s">
        <v>19</v>
      </c>
      <c r="JLZ82" s="21" t="s">
        <v>19</v>
      </c>
      <c r="JMA82" s="21" t="s">
        <v>19</v>
      </c>
      <c r="JMB82" s="21" t="s">
        <v>19</v>
      </c>
      <c r="JMC82" s="21" t="s">
        <v>19</v>
      </c>
      <c r="JMD82" s="21" t="s">
        <v>19</v>
      </c>
      <c r="JME82" s="21" t="s">
        <v>19</v>
      </c>
      <c r="JMF82" s="21" t="s">
        <v>19</v>
      </c>
      <c r="JMG82" s="21" t="s">
        <v>19</v>
      </c>
      <c r="JMH82" s="21" t="s">
        <v>19</v>
      </c>
      <c r="JMI82" s="21" t="s">
        <v>19</v>
      </c>
      <c r="JMJ82" s="21" t="s">
        <v>19</v>
      </c>
      <c r="JMK82" s="21" t="s">
        <v>19</v>
      </c>
      <c r="JML82" s="21" t="s">
        <v>19</v>
      </c>
      <c r="JMM82" s="21" t="s">
        <v>19</v>
      </c>
      <c r="JMN82" s="21" t="s">
        <v>19</v>
      </c>
      <c r="JMO82" s="21" t="s">
        <v>19</v>
      </c>
      <c r="JMP82" s="21" t="s">
        <v>19</v>
      </c>
      <c r="JMQ82" s="21" t="s">
        <v>19</v>
      </c>
      <c r="JMR82" s="21" t="s">
        <v>19</v>
      </c>
      <c r="JMS82" s="21" t="s">
        <v>19</v>
      </c>
      <c r="JMT82" s="21" t="s">
        <v>19</v>
      </c>
      <c r="JMU82" s="21" t="s">
        <v>19</v>
      </c>
      <c r="JMV82" s="21" t="s">
        <v>19</v>
      </c>
      <c r="JMW82" s="21" t="s">
        <v>19</v>
      </c>
      <c r="JMX82" s="21" t="s">
        <v>19</v>
      </c>
      <c r="JMY82" s="21" t="s">
        <v>19</v>
      </c>
      <c r="JMZ82" s="21" t="s">
        <v>19</v>
      </c>
      <c r="JNA82" s="21" t="s">
        <v>19</v>
      </c>
      <c r="JNB82" s="21" t="s">
        <v>19</v>
      </c>
      <c r="JNC82" s="21" t="s">
        <v>19</v>
      </c>
      <c r="JND82" s="21" t="s">
        <v>19</v>
      </c>
      <c r="JNE82" s="21" t="s">
        <v>19</v>
      </c>
      <c r="JNF82" s="21" t="s">
        <v>19</v>
      </c>
      <c r="JNG82" s="21" t="s">
        <v>19</v>
      </c>
      <c r="JNH82" s="21" t="s">
        <v>19</v>
      </c>
      <c r="JNI82" s="21" t="s">
        <v>19</v>
      </c>
      <c r="JNJ82" s="21" t="s">
        <v>19</v>
      </c>
      <c r="JNK82" s="21" t="s">
        <v>19</v>
      </c>
      <c r="JNL82" s="21" t="s">
        <v>19</v>
      </c>
      <c r="JNM82" s="21" t="s">
        <v>19</v>
      </c>
      <c r="JNN82" s="21" t="s">
        <v>19</v>
      </c>
      <c r="JNO82" s="21" t="s">
        <v>19</v>
      </c>
      <c r="JNP82" s="21" t="s">
        <v>19</v>
      </c>
      <c r="JNQ82" s="21" t="s">
        <v>19</v>
      </c>
      <c r="JNR82" s="21" t="s">
        <v>19</v>
      </c>
      <c r="JNS82" s="21" t="s">
        <v>19</v>
      </c>
      <c r="JNT82" s="21" t="s">
        <v>19</v>
      </c>
      <c r="JNU82" s="21" t="s">
        <v>19</v>
      </c>
      <c r="JNV82" s="21" t="s">
        <v>19</v>
      </c>
      <c r="JNW82" s="21" t="s">
        <v>19</v>
      </c>
      <c r="JNX82" s="21" t="s">
        <v>19</v>
      </c>
      <c r="JNY82" s="21" t="s">
        <v>19</v>
      </c>
      <c r="JNZ82" s="21" t="s">
        <v>19</v>
      </c>
      <c r="JOA82" s="21" t="s">
        <v>19</v>
      </c>
      <c r="JOB82" s="21" t="s">
        <v>19</v>
      </c>
      <c r="JOC82" s="21" t="s">
        <v>19</v>
      </c>
      <c r="JOD82" s="21" t="s">
        <v>19</v>
      </c>
      <c r="JOE82" s="21" t="s">
        <v>19</v>
      </c>
      <c r="JOF82" s="21" t="s">
        <v>19</v>
      </c>
      <c r="JOG82" s="21" t="s">
        <v>19</v>
      </c>
      <c r="JOH82" s="21" t="s">
        <v>19</v>
      </c>
      <c r="JOI82" s="21" t="s">
        <v>19</v>
      </c>
      <c r="JOJ82" s="21" t="s">
        <v>19</v>
      </c>
      <c r="JOK82" s="21" t="s">
        <v>19</v>
      </c>
      <c r="JOL82" s="21" t="s">
        <v>19</v>
      </c>
      <c r="JOM82" s="21" t="s">
        <v>19</v>
      </c>
      <c r="JON82" s="21" t="s">
        <v>19</v>
      </c>
      <c r="JOO82" s="21" t="s">
        <v>19</v>
      </c>
      <c r="JOP82" s="21" t="s">
        <v>19</v>
      </c>
      <c r="JOQ82" s="21" t="s">
        <v>19</v>
      </c>
      <c r="JOR82" s="21" t="s">
        <v>19</v>
      </c>
      <c r="JOS82" s="21" t="s">
        <v>19</v>
      </c>
      <c r="JOT82" s="21" t="s">
        <v>19</v>
      </c>
      <c r="JOU82" s="21" t="s">
        <v>19</v>
      </c>
      <c r="JOV82" s="21" t="s">
        <v>19</v>
      </c>
      <c r="JOW82" s="21" t="s">
        <v>19</v>
      </c>
      <c r="JOX82" s="21" t="s">
        <v>19</v>
      </c>
      <c r="JOY82" s="21" t="s">
        <v>19</v>
      </c>
      <c r="JOZ82" s="21" t="s">
        <v>19</v>
      </c>
      <c r="JPA82" s="21" t="s">
        <v>19</v>
      </c>
      <c r="JPB82" s="21" t="s">
        <v>19</v>
      </c>
      <c r="JPC82" s="21" t="s">
        <v>19</v>
      </c>
      <c r="JPD82" s="21" t="s">
        <v>19</v>
      </c>
      <c r="JPE82" s="21" t="s">
        <v>19</v>
      </c>
      <c r="JPF82" s="21" t="s">
        <v>19</v>
      </c>
      <c r="JPG82" s="21" t="s">
        <v>19</v>
      </c>
      <c r="JPH82" s="21" t="s">
        <v>19</v>
      </c>
      <c r="JPI82" s="21" t="s">
        <v>19</v>
      </c>
      <c r="JPJ82" s="21" t="s">
        <v>19</v>
      </c>
      <c r="JPK82" s="21" t="s">
        <v>19</v>
      </c>
      <c r="JPL82" s="21" t="s">
        <v>19</v>
      </c>
      <c r="JPM82" s="21" t="s">
        <v>19</v>
      </c>
      <c r="JPN82" s="21" t="s">
        <v>19</v>
      </c>
      <c r="JPO82" s="21" t="s">
        <v>19</v>
      </c>
      <c r="JPP82" s="21" t="s">
        <v>19</v>
      </c>
      <c r="JPQ82" s="21" t="s">
        <v>19</v>
      </c>
      <c r="JPR82" s="21" t="s">
        <v>19</v>
      </c>
      <c r="JPS82" s="21" t="s">
        <v>19</v>
      </c>
      <c r="JPT82" s="21" t="s">
        <v>19</v>
      </c>
      <c r="JPU82" s="21" t="s">
        <v>19</v>
      </c>
      <c r="JPV82" s="21" t="s">
        <v>19</v>
      </c>
      <c r="JPW82" s="21" t="s">
        <v>19</v>
      </c>
      <c r="JPX82" s="21" t="s">
        <v>19</v>
      </c>
      <c r="JPY82" s="21" t="s">
        <v>19</v>
      </c>
      <c r="JPZ82" s="21" t="s">
        <v>19</v>
      </c>
      <c r="JQA82" s="21" t="s">
        <v>19</v>
      </c>
      <c r="JQB82" s="21" t="s">
        <v>19</v>
      </c>
      <c r="JQC82" s="21" t="s">
        <v>19</v>
      </c>
      <c r="JQD82" s="21" t="s">
        <v>19</v>
      </c>
      <c r="JQE82" s="21" t="s">
        <v>19</v>
      </c>
      <c r="JQF82" s="21" t="s">
        <v>19</v>
      </c>
      <c r="JQG82" s="21" t="s">
        <v>19</v>
      </c>
      <c r="JQH82" s="21" t="s">
        <v>19</v>
      </c>
      <c r="JQI82" s="21" t="s">
        <v>19</v>
      </c>
      <c r="JQJ82" s="21" t="s">
        <v>19</v>
      </c>
      <c r="JQK82" s="21" t="s">
        <v>19</v>
      </c>
      <c r="JQL82" s="21" t="s">
        <v>19</v>
      </c>
      <c r="JQM82" s="21" t="s">
        <v>19</v>
      </c>
      <c r="JQN82" s="21" t="s">
        <v>19</v>
      </c>
      <c r="JQO82" s="21" t="s">
        <v>19</v>
      </c>
      <c r="JQP82" s="21" t="s">
        <v>19</v>
      </c>
      <c r="JQQ82" s="21" t="s">
        <v>19</v>
      </c>
      <c r="JQR82" s="21" t="s">
        <v>19</v>
      </c>
      <c r="JQS82" s="21" t="s">
        <v>19</v>
      </c>
      <c r="JQT82" s="21" t="s">
        <v>19</v>
      </c>
      <c r="JQU82" s="21" t="s">
        <v>19</v>
      </c>
      <c r="JQV82" s="21" t="s">
        <v>19</v>
      </c>
      <c r="JQW82" s="21" t="s">
        <v>19</v>
      </c>
      <c r="JQX82" s="21" t="s">
        <v>19</v>
      </c>
      <c r="JQY82" s="21" t="s">
        <v>19</v>
      </c>
      <c r="JQZ82" s="21" t="s">
        <v>19</v>
      </c>
      <c r="JRA82" s="21" t="s">
        <v>19</v>
      </c>
      <c r="JRB82" s="21" t="s">
        <v>19</v>
      </c>
      <c r="JRC82" s="21" t="s">
        <v>19</v>
      </c>
      <c r="JRD82" s="21" t="s">
        <v>19</v>
      </c>
      <c r="JRE82" s="21" t="s">
        <v>19</v>
      </c>
      <c r="JRF82" s="21" t="s">
        <v>19</v>
      </c>
      <c r="JRG82" s="21" t="s">
        <v>19</v>
      </c>
      <c r="JRH82" s="21" t="s">
        <v>19</v>
      </c>
      <c r="JRI82" s="21" t="s">
        <v>19</v>
      </c>
      <c r="JRJ82" s="21" t="s">
        <v>19</v>
      </c>
      <c r="JRK82" s="21" t="s">
        <v>19</v>
      </c>
      <c r="JRL82" s="21" t="s">
        <v>19</v>
      </c>
      <c r="JRM82" s="21" t="s">
        <v>19</v>
      </c>
      <c r="JRN82" s="21" t="s">
        <v>19</v>
      </c>
      <c r="JRO82" s="21" t="s">
        <v>19</v>
      </c>
      <c r="JRP82" s="21" t="s">
        <v>19</v>
      </c>
      <c r="JRQ82" s="21" t="s">
        <v>19</v>
      </c>
      <c r="JRR82" s="21" t="s">
        <v>19</v>
      </c>
      <c r="JRS82" s="21" t="s">
        <v>19</v>
      </c>
      <c r="JRT82" s="21" t="s">
        <v>19</v>
      </c>
      <c r="JRU82" s="21" t="s">
        <v>19</v>
      </c>
      <c r="JRV82" s="21" t="s">
        <v>19</v>
      </c>
      <c r="JRW82" s="21" t="s">
        <v>19</v>
      </c>
      <c r="JRX82" s="21" t="s">
        <v>19</v>
      </c>
      <c r="JRY82" s="21" t="s">
        <v>19</v>
      </c>
      <c r="JRZ82" s="21" t="s">
        <v>19</v>
      </c>
      <c r="JSA82" s="21" t="s">
        <v>19</v>
      </c>
      <c r="JSB82" s="21" t="s">
        <v>19</v>
      </c>
      <c r="JSC82" s="21" t="s">
        <v>19</v>
      </c>
      <c r="JSD82" s="21" t="s">
        <v>19</v>
      </c>
      <c r="JSE82" s="21" t="s">
        <v>19</v>
      </c>
      <c r="JSF82" s="21" t="s">
        <v>19</v>
      </c>
      <c r="JSG82" s="21" t="s">
        <v>19</v>
      </c>
      <c r="JSH82" s="21" t="s">
        <v>19</v>
      </c>
      <c r="JSI82" s="21" t="s">
        <v>19</v>
      </c>
      <c r="JSJ82" s="21" t="s">
        <v>19</v>
      </c>
      <c r="JSK82" s="21" t="s">
        <v>19</v>
      </c>
      <c r="JSL82" s="21" t="s">
        <v>19</v>
      </c>
      <c r="JSM82" s="21" t="s">
        <v>19</v>
      </c>
      <c r="JSN82" s="21" t="s">
        <v>19</v>
      </c>
      <c r="JSO82" s="21" t="s">
        <v>19</v>
      </c>
      <c r="JSP82" s="21" t="s">
        <v>19</v>
      </c>
      <c r="JSQ82" s="21" t="s">
        <v>19</v>
      </c>
      <c r="JSR82" s="21" t="s">
        <v>19</v>
      </c>
      <c r="JSS82" s="21" t="s">
        <v>19</v>
      </c>
      <c r="JST82" s="21" t="s">
        <v>19</v>
      </c>
      <c r="JSU82" s="21" t="s">
        <v>19</v>
      </c>
      <c r="JSV82" s="21" t="s">
        <v>19</v>
      </c>
      <c r="JSW82" s="21" t="s">
        <v>19</v>
      </c>
      <c r="JSX82" s="21" t="s">
        <v>19</v>
      </c>
      <c r="JSY82" s="21" t="s">
        <v>19</v>
      </c>
      <c r="JSZ82" s="21" t="s">
        <v>19</v>
      </c>
      <c r="JTA82" s="21" t="s">
        <v>19</v>
      </c>
      <c r="JTB82" s="21" t="s">
        <v>19</v>
      </c>
      <c r="JTC82" s="21" t="s">
        <v>19</v>
      </c>
      <c r="JTD82" s="21" t="s">
        <v>19</v>
      </c>
      <c r="JTE82" s="21" t="s">
        <v>19</v>
      </c>
      <c r="JTF82" s="21" t="s">
        <v>19</v>
      </c>
      <c r="JTG82" s="21" t="s">
        <v>19</v>
      </c>
      <c r="JTH82" s="21" t="s">
        <v>19</v>
      </c>
      <c r="JTI82" s="21" t="s">
        <v>19</v>
      </c>
      <c r="JTJ82" s="21" t="s">
        <v>19</v>
      </c>
      <c r="JTK82" s="21" t="s">
        <v>19</v>
      </c>
      <c r="JTL82" s="21" t="s">
        <v>19</v>
      </c>
      <c r="JTM82" s="21" t="s">
        <v>19</v>
      </c>
      <c r="JTN82" s="21" t="s">
        <v>19</v>
      </c>
      <c r="JTO82" s="21" t="s">
        <v>19</v>
      </c>
      <c r="JTP82" s="21" t="s">
        <v>19</v>
      </c>
      <c r="JTQ82" s="21" t="s">
        <v>19</v>
      </c>
      <c r="JTR82" s="21" t="s">
        <v>19</v>
      </c>
      <c r="JTS82" s="21" t="s">
        <v>19</v>
      </c>
      <c r="JTT82" s="21" t="s">
        <v>19</v>
      </c>
      <c r="JTU82" s="21" t="s">
        <v>19</v>
      </c>
      <c r="JTV82" s="21" t="s">
        <v>19</v>
      </c>
      <c r="JTW82" s="21" t="s">
        <v>19</v>
      </c>
      <c r="JTX82" s="21" t="s">
        <v>19</v>
      </c>
      <c r="JTY82" s="21" t="s">
        <v>19</v>
      </c>
      <c r="JTZ82" s="21" t="s">
        <v>19</v>
      </c>
      <c r="JUA82" s="21" t="s">
        <v>19</v>
      </c>
      <c r="JUB82" s="21" t="s">
        <v>19</v>
      </c>
      <c r="JUC82" s="21" t="s">
        <v>19</v>
      </c>
      <c r="JUD82" s="21" t="s">
        <v>19</v>
      </c>
      <c r="JUE82" s="21" t="s">
        <v>19</v>
      </c>
      <c r="JUF82" s="21" t="s">
        <v>19</v>
      </c>
      <c r="JUG82" s="21" t="s">
        <v>19</v>
      </c>
      <c r="JUH82" s="21" t="s">
        <v>19</v>
      </c>
      <c r="JUI82" s="21" t="s">
        <v>19</v>
      </c>
      <c r="JUJ82" s="21" t="s">
        <v>19</v>
      </c>
      <c r="JUK82" s="21" t="s">
        <v>19</v>
      </c>
      <c r="JUL82" s="21" t="s">
        <v>19</v>
      </c>
      <c r="JUM82" s="21" t="s">
        <v>19</v>
      </c>
      <c r="JUN82" s="21" t="s">
        <v>19</v>
      </c>
      <c r="JUO82" s="21" t="s">
        <v>19</v>
      </c>
      <c r="JUP82" s="21" t="s">
        <v>19</v>
      </c>
      <c r="JUQ82" s="21" t="s">
        <v>19</v>
      </c>
      <c r="JUR82" s="21" t="s">
        <v>19</v>
      </c>
      <c r="JUS82" s="21" t="s">
        <v>19</v>
      </c>
      <c r="JUT82" s="21" t="s">
        <v>19</v>
      </c>
      <c r="JUU82" s="21" t="s">
        <v>19</v>
      </c>
      <c r="JUV82" s="21" t="s">
        <v>19</v>
      </c>
      <c r="JUW82" s="21" t="s">
        <v>19</v>
      </c>
      <c r="JUX82" s="21" t="s">
        <v>19</v>
      </c>
      <c r="JUY82" s="21" t="s">
        <v>19</v>
      </c>
      <c r="JUZ82" s="21" t="s">
        <v>19</v>
      </c>
      <c r="JVA82" s="21" t="s">
        <v>19</v>
      </c>
      <c r="JVB82" s="21" t="s">
        <v>19</v>
      </c>
      <c r="JVC82" s="21" t="s">
        <v>19</v>
      </c>
      <c r="JVD82" s="21" t="s">
        <v>19</v>
      </c>
      <c r="JVE82" s="21" t="s">
        <v>19</v>
      </c>
      <c r="JVF82" s="21" t="s">
        <v>19</v>
      </c>
      <c r="JVG82" s="21" t="s">
        <v>19</v>
      </c>
      <c r="JVH82" s="21" t="s">
        <v>19</v>
      </c>
      <c r="JVI82" s="21" t="s">
        <v>19</v>
      </c>
      <c r="JVJ82" s="21" t="s">
        <v>19</v>
      </c>
      <c r="JVK82" s="21" t="s">
        <v>19</v>
      </c>
      <c r="JVL82" s="21" t="s">
        <v>19</v>
      </c>
      <c r="JVM82" s="21" t="s">
        <v>19</v>
      </c>
      <c r="JVN82" s="21" t="s">
        <v>19</v>
      </c>
      <c r="JVO82" s="21" t="s">
        <v>19</v>
      </c>
      <c r="JVP82" s="21" t="s">
        <v>19</v>
      </c>
      <c r="JVQ82" s="21" t="s">
        <v>19</v>
      </c>
      <c r="JVR82" s="21" t="s">
        <v>19</v>
      </c>
      <c r="JVS82" s="21" t="s">
        <v>19</v>
      </c>
      <c r="JVT82" s="21" t="s">
        <v>19</v>
      </c>
      <c r="JVU82" s="21" t="s">
        <v>19</v>
      </c>
      <c r="JVV82" s="21" t="s">
        <v>19</v>
      </c>
      <c r="JVW82" s="21" t="s">
        <v>19</v>
      </c>
      <c r="JVX82" s="21" t="s">
        <v>19</v>
      </c>
      <c r="JVY82" s="21" t="s">
        <v>19</v>
      </c>
      <c r="JVZ82" s="21" t="s">
        <v>19</v>
      </c>
      <c r="JWA82" s="21" t="s">
        <v>19</v>
      </c>
      <c r="JWB82" s="21" t="s">
        <v>19</v>
      </c>
      <c r="JWC82" s="21" t="s">
        <v>19</v>
      </c>
      <c r="JWD82" s="21" t="s">
        <v>19</v>
      </c>
      <c r="JWE82" s="21" t="s">
        <v>19</v>
      </c>
      <c r="JWF82" s="21" t="s">
        <v>19</v>
      </c>
      <c r="JWG82" s="21" t="s">
        <v>19</v>
      </c>
      <c r="JWH82" s="21" t="s">
        <v>19</v>
      </c>
      <c r="JWI82" s="21" t="s">
        <v>19</v>
      </c>
      <c r="JWJ82" s="21" t="s">
        <v>19</v>
      </c>
      <c r="JWK82" s="21" t="s">
        <v>19</v>
      </c>
      <c r="JWL82" s="21" t="s">
        <v>19</v>
      </c>
      <c r="JWM82" s="21" t="s">
        <v>19</v>
      </c>
      <c r="JWN82" s="21" t="s">
        <v>19</v>
      </c>
      <c r="JWO82" s="21" t="s">
        <v>19</v>
      </c>
      <c r="JWP82" s="21" t="s">
        <v>19</v>
      </c>
      <c r="JWQ82" s="21" t="s">
        <v>19</v>
      </c>
      <c r="JWR82" s="21" t="s">
        <v>19</v>
      </c>
      <c r="JWS82" s="21" t="s">
        <v>19</v>
      </c>
      <c r="JWT82" s="21" t="s">
        <v>19</v>
      </c>
      <c r="JWU82" s="21" t="s">
        <v>19</v>
      </c>
      <c r="JWV82" s="21" t="s">
        <v>19</v>
      </c>
      <c r="JWW82" s="21" t="s">
        <v>19</v>
      </c>
      <c r="JWX82" s="21" t="s">
        <v>19</v>
      </c>
      <c r="JWY82" s="21" t="s">
        <v>19</v>
      </c>
      <c r="JWZ82" s="21" t="s">
        <v>19</v>
      </c>
      <c r="JXA82" s="21" t="s">
        <v>19</v>
      </c>
      <c r="JXB82" s="21" t="s">
        <v>19</v>
      </c>
      <c r="JXC82" s="21" t="s">
        <v>19</v>
      </c>
      <c r="JXD82" s="21" t="s">
        <v>19</v>
      </c>
      <c r="JXE82" s="21" t="s">
        <v>19</v>
      </c>
      <c r="JXF82" s="21" t="s">
        <v>19</v>
      </c>
      <c r="JXG82" s="21" t="s">
        <v>19</v>
      </c>
      <c r="JXH82" s="21" t="s">
        <v>19</v>
      </c>
      <c r="JXI82" s="21" t="s">
        <v>19</v>
      </c>
      <c r="JXJ82" s="21" t="s">
        <v>19</v>
      </c>
      <c r="JXK82" s="21" t="s">
        <v>19</v>
      </c>
      <c r="JXL82" s="21" t="s">
        <v>19</v>
      </c>
      <c r="JXM82" s="21" t="s">
        <v>19</v>
      </c>
      <c r="JXN82" s="21" t="s">
        <v>19</v>
      </c>
      <c r="JXO82" s="21" t="s">
        <v>19</v>
      </c>
      <c r="JXP82" s="21" t="s">
        <v>19</v>
      </c>
      <c r="JXQ82" s="21" t="s">
        <v>19</v>
      </c>
      <c r="JXR82" s="21" t="s">
        <v>19</v>
      </c>
      <c r="JXS82" s="21" t="s">
        <v>19</v>
      </c>
      <c r="JXT82" s="21" t="s">
        <v>19</v>
      </c>
      <c r="JXU82" s="21" t="s">
        <v>19</v>
      </c>
      <c r="JXV82" s="21" t="s">
        <v>19</v>
      </c>
      <c r="JXW82" s="21" t="s">
        <v>19</v>
      </c>
      <c r="JXX82" s="21" t="s">
        <v>19</v>
      </c>
      <c r="JXY82" s="21" t="s">
        <v>19</v>
      </c>
      <c r="JXZ82" s="21" t="s">
        <v>19</v>
      </c>
      <c r="JYA82" s="21" t="s">
        <v>19</v>
      </c>
      <c r="JYB82" s="21" t="s">
        <v>19</v>
      </c>
      <c r="JYC82" s="21" t="s">
        <v>19</v>
      </c>
      <c r="JYD82" s="21" t="s">
        <v>19</v>
      </c>
      <c r="JYE82" s="21" t="s">
        <v>19</v>
      </c>
      <c r="JYF82" s="21" t="s">
        <v>19</v>
      </c>
      <c r="JYG82" s="21" t="s">
        <v>19</v>
      </c>
      <c r="JYH82" s="21" t="s">
        <v>19</v>
      </c>
      <c r="JYI82" s="21" t="s">
        <v>19</v>
      </c>
      <c r="JYJ82" s="21" t="s">
        <v>19</v>
      </c>
      <c r="JYK82" s="21" t="s">
        <v>19</v>
      </c>
      <c r="JYL82" s="21" t="s">
        <v>19</v>
      </c>
      <c r="JYM82" s="21" t="s">
        <v>19</v>
      </c>
      <c r="JYN82" s="21" t="s">
        <v>19</v>
      </c>
      <c r="JYO82" s="21" t="s">
        <v>19</v>
      </c>
      <c r="JYP82" s="21" t="s">
        <v>19</v>
      </c>
      <c r="JYQ82" s="21" t="s">
        <v>19</v>
      </c>
      <c r="JYR82" s="21" t="s">
        <v>19</v>
      </c>
      <c r="JYS82" s="21" t="s">
        <v>19</v>
      </c>
      <c r="JYT82" s="21" t="s">
        <v>19</v>
      </c>
      <c r="JYU82" s="21" t="s">
        <v>19</v>
      </c>
      <c r="JYV82" s="21" t="s">
        <v>19</v>
      </c>
      <c r="JYW82" s="21" t="s">
        <v>19</v>
      </c>
      <c r="JYX82" s="21" t="s">
        <v>19</v>
      </c>
      <c r="JYY82" s="21" t="s">
        <v>19</v>
      </c>
      <c r="JYZ82" s="21" t="s">
        <v>19</v>
      </c>
      <c r="JZA82" s="21" t="s">
        <v>19</v>
      </c>
      <c r="JZB82" s="21" t="s">
        <v>19</v>
      </c>
      <c r="JZC82" s="21" t="s">
        <v>19</v>
      </c>
      <c r="JZD82" s="21" t="s">
        <v>19</v>
      </c>
      <c r="JZE82" s="21" t="s">
        <v>19</v>
      </c>
      <c r="JZF82" s="21" t="s">
        <v>19</v>
      </c>
      <c r="JZG82" s="21" t="s">
        <v>19</v>
      </c>
      <c r="JZH82" s="21" t="s">
        <v>19</v>
      </c>
      <c r="JZI82" s="21" t="s">
        <v>19</v>
      </c>
      <c r="JZJ82" s="21" t="s">
        <v>19</v>
      </c>
      <c r="JZK82" s="21" t="s">
        <v>19</v>
      </c>
      <c r="JZL82" s="21" t="s">
        <v>19</v>
      </c>
      <c r="JZM82" s="21" t="s">
        <v>19</v>
      </c>
      <c r="JZN82" s="21" t="s">
        <v>19</v>
      </c>
      <c r="JZO82" s="21" t="s">
        <v>19</v>
      </c>
      <c r="JZP82" s="21" t="s">
        <v>19</v>
      </c>
      <c r="JZQ82" s="21" t="s">
        <v>19</v>
      </c>
      <c r="JZR82" s="21" t="s">
        <v>19</v>
      </c>
      <c r="JZS82" s="21" t="s">
        <v>19</v>
      </c>
      <c r="JZT82" s="21" t="s">
        <v>19</v>
      </c>
      <c r="JZU82" s="21" t="s">
        <v>19</v>
      </c>
      <c r="JZV82" s="21" t="s">
        <v>19</v>
      </c>
      <c r="JZW82" s="21" t="s">
        <v>19</v>
      </c>
      <c r="JZX82" s="21" t="s">
        <v>19</v>
      </c>
      <c r="JZY82" s="21" t="s">
        <v>19</v>
      </c>
      <c r="JZZ82" s="21" t="s">
        <v>19</v>
      </c>
      <c r="KAA82" s="21" t="s">
        <v>19</v>
      </c>
      <c r="KAB82" s="21" t="s">
        <v>19</v>
      </c>
      <c r="KAC82" s="21" t="s">
        <v>19</v>
      </c>
      <c r="KAD82" s="21" t="s">
        <v>19</v>
      </c>
      <c r="KAE82" s="21" t="s">
        <v>19</v>
      </c>
      <c r="KAF82" s="21" t="s">
        <v>19</v>
      </c>
      <c r="KAG82" s="21" t="s">
        <v>19</v>
      </c>
      <c r="KAH82" s="21" t="s">
        <v>19</v>
      </c>
      <c r="KAI82" s="21" t="s">
        <v>19</v>
      </c>
      <c r="KAJ82" s="21" t="s">
        <v>19</v>
      </c>
      <c r="KAK82" s="21" t="s">
        <v>19</v>
      </c>
      <c r="KAL82" s="21" t="s">
        <v>19</v>
      </c>
      <c r="KAM82" s="21" t="s">
        <v>19</v>
      </c>
      <c r="KAN82" s="21" t="s">
        <v>19</v>
      </c>
      <c r="KAO82" s="21" t="s">
        <v>19</v>
      </c>
      <c r="KAP82" s="21" t="s">
        <v>19</v>
      </c>
      <c r="KAQ82" s="21" t="s">
        <v>19</v>
      </c>
      <c r="KAR82" s="21" t="s">
        <v>19</v>
      </c>
      <c r="KAS82" s="21" t="s">
        <v>19</v>
      </c>
      <c r="KAT82" s="21" t="s">
        <v>19</v>
      </c>
      <c r="KAU82" s="21" t="s">
        <v>19</v>
      </c>
      <c r="KAV82" s="21" t="s">
        <v>19</v>
      </c>
      <c r="KAW82" s="21" t="s">
        <v>19</v>
      </c>
      <c r="KAX82" s="21" t="s">
        <v>19</v>
      </c>
      <c r="KAY82" s="21" t="s">
        <v>19</v>
      </c>
      <c r="KAZ82" s="21" t="s">
        <v>19</v>
      </c>
      <c r="KBA82" s="21" t="s">
        <v>19</v>
      </c>
      <c r="KBB82" s="21" t="s">
        <v>19</v>
      </c>
      <c r="KBC82" s="21" t="s">
        <v>19</v>
      </c>
      <c r="KBD82" s="21" t="s">
        <v>19</v>
      </c>
      <c r="KBE82" s="21" t="s">
        <v>19</v>
      </c>
      <c r="KBF82" s="21" t="s">
        <v>19</v>
      </c>
      <c r="KBG82" s="21" t="s">
        <v>19</v>
      </c>
      <c r="KBH82" s="21" t="s">
        <v>19</v>
      </c>
      <c r="KBI82" s="21" t="s">
        <v>19</v>
      </c>
      <c r="KBJ82" s="21" t="s">
        <v>19</v>
      </c>
      <c r="KBK82" s="21" t="s">
        <v>19</v>
      </c>
      <c r="KBL82" s="21" t="s">
        <v>19</v>
      </c>
      <c r="KBM82" s="21" t="s">
        <v>19</v>
      </c>
      <c r="KBN82" s="21" t="s">
        <v>19</v>
      </c>
      <c r="KBO82" s="21" t="s">
        <v>19</v>
      </c>
      <c r="KBP82" s="21" t="s">
        <v>19</v>
      </c>
      <c r="KBQ82" s="21" t="s">
        <v>19</v>
      </c>
      <c r="KBR82" s="21" t="s">
        <v>19</v>
      </c>
      <c r="KBS82" s="21" t="s">
        <v>19</v>
      </c>
      <c r="KBT82" s="21" t="s">
        <v>19</v>
      </c>
      <c r="KBU82" s="21" t="s">
        <v>19</v>
      </c>
      <c r="KBV82" s="21" t="s">
        <v>19</v>
      </c>
      <c r="KBW82" s="21" t="s">
        <v>19</v>
      </c>
      <c r="KBX82" s="21" t="s">
        <v>19</v>
      </c>
      <c r="KBY82" s="21" t="s">
        <v>19</v>
      </c>
      <c r="KBZ82" s="21" t="s">
        <v>19</v>
      </c>
      <c r="KCA82" s="21" t="s">
        <v>19</v>
      </c>
      <c r="KCB82" s="21" t="s">
        <v>19</v>
      </c>
      <c r="KCC82" s="21" t="s">
        <v>19</v>
      </c>
      <c r="KCD82" s="21" t="s">
        <v>19</v>
      </c>
      <c r="KCE82" s="21" t="s">
        <v>19</v>
      </c>
      <c r="KCF82" s="21" t="s">
        <v>19</v>
      </c>
      <c r="KCG82" s="21" t="s">
        <v>19</v>
      </c>
      <c r="KCH82" s="21" t="s">
        <v>19</v>
      </c>
      <c r="KCI82" s="21" t="s">
        <v>19</v>
      </c>
      <c r="KCJ82" s="21" t="s">
        <v>19</v>
      </c>
      <c r="KCK82" s="21" t="s">
        <v>19</v>
      </c>
      <c r="KCL82" s="21" t="s">
        <v>19</v>
      </c>
      <c r="KCM82" s="21" t="s">
        <v>19</v>
      </c>
      <c r="KCN82" s="21" t="s">
        <v>19</v>
      </c>
      <c r="KCO82" s="21" t="s">
        <v>19</v>
      </c>
      <c r="KCP82" s="21" t="s">
        <v>19</v>
      </c>
      <c r="KCQ82" s="21" t="s">
        <v>19</v>
      </c>
      <c r="KCR82" s="21" t="s">
        <v>19</v>
      </c>
      <c r="KCS82" s="21" t="s">
        <v>19</v>
      </c>
      <c r="KCT82" s="21" t="s">
        <v>19</v>
      </c>
      <c r="KCU82" s="21" t="s">
        <v>19</v>
      </c>
      <c r="KCV82" s="21" t="s">
        <v>19</v>
      </c>
      <c r="KCW82" s="21" t="s">
        <v>19</v>
      </c>
      <c r="KCX82" s="21" t="s">
        <v>19</v>
      </c>
      <c r="KCY82" s="21" t="s">
        <v>19</v>
      </c>
      <c r="KCZ82" s="21" t="s">
        <v>19</v>
      </c>
      <c r="KDA82" s="21" t="s">
        <v>19</v>
      </c>
      <c r="KDB82" s="21" t="s">
        <v>19</v>
      </c>
      <c r="KDC82" s="21" t="s">
        <v>19</v>
      </c>
      <c r="KDD82" s="21" t="s">
        <v>19</v>
      </c>
      <c r="KDE82" s="21" t="s">
        <v>19</v>
      </c>
      <c r="KDF82" s="21" t="s">
        <v>19</v>
      </c>
      <c r="KDG82" s="21" t="s">
        <v>19</v>
      </c>
      <c r="KDH82" s="21" t="s">
        <v>19</v>
      </c>
      <c r="KDI82" s="21" t="s">
        <v>19</v>
      </c>
      <c r="KDJ82" s="21" t="s">
        <v>19</v>
      </c>
      <c r="KDK82" s="21" t="s">
        <v>19</v>
      </c>
      <c r="KDL82" s="21" t="s">
        <v>19</v>
      </c>
      <c r="KDM82" s="21" t="s">
        <v>19</v>
      </c>
      <c r="KDN82" s="21" t="s">
        <v>19</v>
      </c>
      <c r="KDO82" s="21" t="s">
        <v>19</v>
      </c>
      <c r="KDP82" s="21" t="s">
        <v>19</v>
      </c>
      <c r="KDQ82" s="21" t="s">
        <v>19</v>
      </c>
      <c r="KDR82" s="21" t="s">
        <v>19</v>
      </c>
      <c r="KDS82" s="21" t="s">
        <v>19</v>
      </c>
      <c r="KDT82" s="21" t="s">
        <v>19</v>
      </c>
      <c r="KDU82" s="21" t="s">
        <v>19</v>
      </c>
      <c r="KDV82" s="21" t="s">
        <v>19</v>
      </c>
      <c r="KDW82" s="21" t="s">
        <v>19</v>
      </c>
      <c r="KDX82" s="21" t="s">
        <v>19</v>
      </c>
      <c r="KDY82" s="21" t="s">
        <v>19</v>
      </c>
      <c r="KDZ82" s="21" t="s">
        <v>19</v>
      </c>
      <c r="KEA82" s="21" t="s">
        <v>19</v>
      </c>
      <c r="KEB82" s="21" t="s">
        <v>19</v>
      </c>
      <c r="KEC82" s="21" t="s">
        <v>19</v>
      </c>
      <c r="KED82" s="21" t="s">
        <v>19</v>
      </c>
      <c r="KEE82" s="21" t="s">
        <v>19</v>
      </c>
      <c r="KEF82" s="21" t="s">
        <v>19</v>
      </c>
      <c r="KEG82" s="21" t="s">
        <v>19</v>
      </c>
      <c r="KEH82" s="21" t="s">
        <v>19</v>
      </c>
      <c r="KEI82" s="21" t="s">
        <v>19</v>
      </c>
      <c r="KEJ82" s="21" t="s">
        <v>19</v>
      </c>
      <c r="KEK82" s="21" t="s">
        <v>19</v>
      </c>
      <c r="KEL82" s="21" t="s">
        <v>19</v>
      </c>
      <c r="KEM82" s="21" t="s">
        <v>19</v>
      </c>
      <c r="KEN82" s="21" t="s">
        <v>19</v>
      </c>
      <c r="KEO82" s="21" t="s">
        <v>19</v>
      </c>
      <c r="KEP82" s="21" t="s">
        <v>19</v>
      </c>
      <c r="KEQ82" s="21" t="s">
        <v>19</v>
      </c>
      <c r="KER82" s="21" t="s">
        <v>19</v>
      </c>
      <c r="KES82" s="21" t="s">
        <v>19</v>
      </c>
      <c r="KET82" s="21" t="s">
        <v>19</v>
      </c>
      <c r="KEU82" s="21" t="s">
        <v>19</v>
      </c>
      <c r="KEV82" s="21" t="s">
        <v>19</v>
      </c>
      <c r="KEW82" s="21" t="s">
        <v>19</v>
      </c>
      <c r="KEX82" s="21" t="s">
        <v>19</v>
      </c>
      <c r="KEY82" s="21" t="s">
        <v>19</v>
      </c>
      <c r="KEZ82" s="21" t="s">
        <v>19</v>
      </c>
      <c r="KFA82" s="21" t="s">
        <v>19</v>
      </c>
      <c r="KFB82" s="21" t="s">
        <v>19</v>
      </c>
      <c r="KFC82" s="21" t="s">
        <v>19</v>
      </c>
      <c r="KFD82" s="21" t="s">
        <v>19</v>
      </c>
      <c r="KFE82" s="21" t="s">
        <v>19</v>
      </c>
      <c r="KFF82" s="21" t="s">
        <v>19</v>
      </c>
      <c r="KFG82" s="21" t="s">
        <v>19</v>
      </c>
      <c r="KFH82" s="21" t="s">
        <v>19</v>
      </c>
      <c r="KFI82" s="21" t="s">
        <v>19</v>
      </c>
      <c r="KFJ82" s="21" t="s">
        <v>19</v>
      </c>
      <c r="KFK82" s="21" t="s">
        <v>19</v>
      </c>
      <c r="KFL82" s="21" t="s">
        <v>19</v>
      </c>
      <c r="KFM82" s="21" t="s">
        <v>19</v>
      </c>
      <c r="KFN82" s="21" t="s">
        <v>19</v>
      </c>
      <c r="KFO82" s="21" t="s">
        <v>19</v>
      </c>
      <c r="KFP82" s="21" t="s">
        <v>19</v>
      </c>
      <c r="KFQ82" s="21" t="s">
        <v>19</v>
      </c>
      <c r="KFR82" s="21" t="s">
        <v>19</v>
      </c>
      <c r="KFS82" s="21" t="s">
        <v>19</v>
      </c>
      <c r="KFT82" s="21" t="s">
        <v>19</v>
      </c>
      <c r="KFU82" s="21" t="s">
        <v>19</v>
      </c>
      <c r="KFV82" s="21" t="s">
        <v>19</v>
      </c>
      <c r="KFW82" s="21" t="s">
        <v>19</v>
      </c>
      <c r="KFX82" s="21" t="s">
        <v>19</v>
      </c>
      <c r="KFY82" s="21" t="s">
        <v>19</v>
      </c>
      <c r="KFZ82" s="21" t="s">
        <v>19</v>
      </c>
      <c r="KGA82" s="21" t="s">
        <v>19</v>
      </c>
      <c r="KGB82" s="21" t="s">
        <v>19</v>
      </c>
      <c r="KGC82" s="21" t="s">
        <v>19</v>
      </c>
      <c r="KGD82" s="21" t="s">
        <v>19</v>
      </c>
      <c r="KGE82" s="21" t="s">
        <v>19</v>
      </c>
      <c r="KGF82" s="21" t="s">
        <v>19</v>
      </c>
      <c r="KGG82" s="21" t="s">
        <v>19</v>
      </c>
      <c r="KGH82" s="21" t="s">
        <v>19</v>
      </c>
      <c r="KGI82" s="21" t="s">
        <v>19</v>
      </c>
      <c r="KGJ82" s="21" t="s">
        <v>19</v>
      </c>
      <c r="KGK82" s="21" t="s">
        <v>19</v>
      </c>
      <c r="KGL82" s="21" t="s">
        <v>19</v>
      </c>
      <c r="KGM82" s="21" t="s">
        <v>19</v>
      </c>
      <c r="KGN82" s="21" t="s">
        <v>19</v>
      </c>
      <c r="KGO82" s="21" t="s">
        <v>19</v>
      </c>
      <c r="KGP82" s="21" t="s">
        <v>19</v>
      </c>
      <c r="KGQ82" s="21" t="s">
        <v>19</v>
      </c>
      <c r="KGR82" s="21" t="s">
        <v>19</v>
      </c>
      <c r="KGS82" s="21" t="s">
        <v>19</v>
      </c>
      <c r="KGT82" s="21" t="s">
        <v>19</v>
      </c>
      <c r="KGU82" s="21" t="s">
        <v>19</v>
      </c>
      <c r="KGV82" s="21" t="s">
        <v>19</v>
      </c>
      <c r="KGW82" s="21" t="s">
        <v>19</v>
      </c>
      <c r="KGX82" s="21" t="s">
        <v>19</v>
      </c>
      <c r="KGY82" s="21" t="s">
        <v>19</v>
      </c>
      <c r="KGZ82" s="21" t="s">
        <v>19</v>
      </c>
      <c r="KHA82" s="21" t="s">
        <v>19</v>
      </c>
      <c r="KHB82" s="21" t="s">
        <v>19</v>
      </c>
      <c r="KHC82" s="21" t="s">
        <v>19</v>
      </c>
      <c r="KHD82" s="21" t="s">
        <v>19</v>
      </c>
      <c r="KHE82" s="21" t="s">
        <v>19</v>
      </c>
      <c r="KHF82" s="21" t="s">
        <v>19</v>
      </c>
      <c r="KHG82" s="21" t="s">
        <v>19</v>
      </c>
      <c r="KHH82" s="21" t="s">
        <v>19</v>
      </c>
      <c r="KHI82" s="21" t="s">
        <v>19</v>
      </c>
      <c r="KHJ82" s="21" t="s">
        <v>19</v>
      </c>
      <c r="KHK82" s="21" t="s">
        <v>19</v>
      </c>
      <c r="KHL82" s="21" t="s">
        <v>19</v>
      </c>
      <c r="KHM82" s="21" t="s">
        <v>19</v>
      </c>
      <c r="KHN82" s="21" t="s">
        <v>19</v>
      </c>
      <c r="KHO82" s="21" t="s">
        <v>19</v>
      </c>
      <c r="KHP82" s="21" t="s">
        <v>19</v>
      </c>
      <c r="KHQ82" s="21" t="s">
        <v>19</v>
      </c>
      <c r="KHR82" s="21" t="s">
        <v>19</v>
      </c>
      <c r="KHS82" s="21" t="s">
        <v>19</v>
      </c>
      <c r="KHT82" s="21" t="s">
        <v>19</v>
      </c>
      <c r="KHU82" s="21" t="s">
        <v>19</v>
      </c>
      <c r="KHV82" s="21" t="s">
        <v>19</v>
      </c>
      <c r="KHW82" s="21" t="s">
        <v>19</v>
      </c>
      <c r="KHX82" s="21" t="s">
        <v>19</v>
      </c>
      <c r="KHY82" s="21" t="s">
        <v>19</v>
      </c>
      <c r="KHZ82" s="21" t="s">
        <v>19</v>
      </c>
      <c r="KIA82" s="21" t="s">
        <v>19</v>
      </c>
      <c r="KIB82" s="21" t="s">
        <v>19</v>
      </c>
      <c r="KIC82" s="21" t="s">
        <v>19</v>
      </c>
      <c r="KID82" s="21" t="s">
        <v>19</v>
      </c>
      <c r="KIE82" s="21" t="s">
        <v>19</v>
      </c>
      <c r="KIF82" s="21" t="s">
        <v>19</v>
      </c>
      <c r="KIG82" s="21" t="s">
        <v>19</v>
      </c>
      <c r="KIH82" s="21" t="s">
        <v>19</v>
      </c>
      <c r="KII82" s="21" t="s">
        <v>19</v>
      </c>
      <c r="KIJ82" s="21" t="s">
        <v>19</v>
      </c>
      <c r="KIK82" s="21" t="s">
        <v>19</v>
      </c>
      <c r="KIL82" s="21" t="s">
        <v>19</v>
      </c>
      <c r="KIM82" s="21" t="s">
        <v>19</v>
      </c>
      <c r="KIN82" s="21" t="s">
        <v>19</v>
      </c>
      <c r="KIO82" s="21" t="s">
        <v>19</v>
      </c>
      <c r="KIP82" s="21" t="s">
        <v>19</v>
      </c>
      <c r="KIQ82" s="21" t="s">
        <v>19</v>
      </c>
      <c r="KIR82" s="21" t="s">
        <v>19</v>
      </c>
      <c r="KIS82" s="21" t="s">
        <v>19</v>
      </c>
      <c r="KIT82" s="21" t="s">
        <v>19</v>
      </c>
      <c r="KIU82" s="21" t="s">
        <v>19</v>
      </c>
      <c r="KIV82" s="21" t="s">
        <v>19</v>
      </c>
      <c r="KIW82" s="21" t="s">
        <v>19</v>
      </c>
      <c r="KIX82" s="21" t="s">
        <v>19</v>
      </c>
      <c r="KIY82" s="21" t="s">
        <v>19</v>
      </c>
      <c r="KIZ82" s="21" t="s">
        <v>19</v>
      </c>
      <c r="KJA82" s="21" t="s">
        <v>19</v>
      </c>
      <c r="KJB82" s="21" t="s">
        <v>19</v>
      </c>
      <c r="KJC82" s="21" t="s">
        <v>19</v>
      </c>
      <c r="KJD82" s="21" t="s">
        <v>19</v>
      </c>
      <c r="KJE82" s="21" t="s">
        <v>19</v>
      </c>
      <c r="KJF82" s="21" t="s">
        <v>19</v>
      </c>
      <c r="KJG82" s="21" t="s">
        <v>19</v>
      </c>
      <c r="KJH82" s="21" t="s">
        <v>19</v>
      </c>
      <c r="KJI82" s="21" t="s">
        <v>19</v>
      </c>
      <c r="KJJ82" s="21" t="s">
        <v>19</v>
      </c>
      <c r="KJK82" s="21" t="s">
        <v>19</v>
      </c>
      <c r="KJL82" s="21" t="s">
        <v>19</v>
      </c>
      <c r="KJM82" s="21" t="s">
        <v>19</v>
      </c>
      <c r="KJN82" s="21" t="s">
        <v>19</v>
      </c>
      <c r="KJO82" s="21" t="s">
        <v>19</v>
      </c>
      <c r="KJP82" s="21" t="s">
        <v>19</v>
      </c>
      <c r="KJQ82" s="21" t="s">
        <v>19</v>
      </c>
      <c r="KJR82" s="21" t="s">
        <v>19</v>
      </c>
      <c r="KJS82" s="21" t="s">
        <v>19</v>
      </c>
      <c r="KJT82" s="21" t="s">
        <v>19</v>
      </c>
      <c r="KJU82" s="21" t="s">
        <v>19</v>
      </c>
      <c r="KJV82" s="21" t="s">
        <v>19</v>
      </c>
      <c r="KJW82" s="21" t="s">
        <v>19</v>
      </c>
      <c r="KJX82" s="21" t="s">
        <v>19</v>
      </c>
      <c r="KJY82" s="21" t="s">
        <v>19</v>
      </c>
      <c r="KJZ82" s="21" t="s">
        <v>19</v>
      </c>
      <c r="KKA82" s="21" t="s">
        <v>19</v>
      </c>
      <c r="KKB82" s="21" t="s">
        <v>19</v>
      </c>
      <c r="KKC82" s="21" t="s">
        <v>19</v>
      </c>
      <c r="KKD82" s="21" t="s">
        <v>19</v>
      </c>
      <c r="KKE82" s="21" t="s">
        <v>19</v>
      </c>
      <c r="KKF82" s="21" t="s">
        <v>19</v>
      </c>
      <c r="KKG82" s="21" t="s">
        <v>19</v>
      </c>
      <c r="KKH82" s="21" t="s">
        <v>19</v>
      </c>
      <c r="KKI82" s="21" t="s">
        <v>19</v>
      </c>
      <c r="KKJ82" s="21" t="s">
        <v>19</v>
      </c>
      <c r="KKK82" s="21" t="s">
        <v>19</v>
      </c>
      <c r="KKL82" s="21" t="s">
        <v>19</v>
      </c>
      <c r="KKM82" s="21" t="s">
        <v>19</v>
      </c>
      <c r="KKN82" s="21" t="s">
        <v>19</v>
      </c>
      <c r="KKO82" s="21" t="s">
        <v>19</v>
      </c>
      <c r="KKP82" s="21" t="s">
        <v>19</v>
      </c>
      <c r="KKQ82" s="21" t="s">
        <v>19</v>
      </c>
      <c r="KKR82" s="21" t="s">
        <v>19</v>
      </c>
      <c r="KKS82" s="21" t="s">
        <v>19</v>
      </c>
      <c r="KKT82" s="21" t="s">
        <v>19</v>
      </c>
      <c r="KKU82" s="21" t="s">
        <v>19</v>
      </c>
      <c r="KKV82" s="21" t="s">
        <v>19</v>
      </c>
      <c r="KKW82" s="21" t="s">
        <v>19</v>
      </c>
      <c r="KKX82" s="21" t="s">
        <v>19</v>
      </c>
      <c r="KKY82" s="21" t="s">
        <v>19</v>
      </c>
      <c r="KKZ82" s="21" t="s">
        <v>19</v>
      </c>
      <c r="KLA82" s="21" t="s">
        <v>19</v>
      </c>
      <c r="KLB82" s="21" t="s">
        <v>19</v>
      </c>
      <c r="KLC82" s="21" t="s">
        <v>19</v>
      </c>
      <c r="KLD82" s="21" t="s">
        <v>19</v>
      </c>
      <c r="KLE82" s="21" t="s">
        <v>19</v>
      </c>
      <c r="KLF82" s="21" t="s">
        <v>19</v>
      </c>
      <c r="KLG82" s="21" t="s">
        <v>19</v>
      </c>
      <c r="KLH82" s="21" t="s">
        <v>19</v>
      </c>
      <c r="KLI82" s="21" t="s">
        <v>19</v>
      </c>
      <c r="KLJ82" s="21" t="s">
        <v>19</v>
      </c>
      <c r="KLK82" s="21" t="s">
        <v>19</v>
      </c>
      <c r="KLL82" s="21" t="s">
        <v>19</v>
      </c>
      <c r="KLM82" s="21" t="s">
        <v>19</v>
      </c>
      <c r="KLN82" s="21" t="s">
        <v>19</v>
      </c>
      <c r="KLO82" s="21" t="s">
        <v>19</v>
      </c>
      <c r="KLP82" s="21" t="s">
        <v>19</v>
      </c>
      <c r="KLQ82" s="21" t="s">
        <v>19</v>
      </c>
      <c r="KLR82" s="21" t="s">
        <v>19</v>
      </c>
      <c r="KLS82" s="21" t="s">
        <v>19</v>
      </c>
      <c r="KLT82" s="21" t="s">
        <v>19</v>
      </c>
      <c r="KLU82" s="21" t="s">
        <v>19</v>
      </c>
      <c r="KLV82" s="21" t="s">
        <v>19</v>
      </c>
      <c r="KLW82" s="21" t="s">
        <v>19</v>
      </c>
      <c r="KLX82" s="21" t="s">
        <v>19</v>
      </c>
      <c r="KLY82" s="21" t="s">
        <v>19</v>
      </c>
      <c r="KLZ82" s="21" t="s">
        <v>19</v>
      </c>
      <c r="KMA82" s="21" t="s">
        <v>19</v>
      </c>
      <c r="KMB82" s="21" t="s">
        <v>19</v>
      </c>
      <c r="KMC82" s="21" t="s">
        <v>19</v>
      </c>
      <c r="KMD82" s="21" t="s">
        <v>19</v>
      </c>
      <c r="KME82" s="21" t="s">
        <v>19</v>
      </c>
      <c r="KMF82" s="21" t="s">
        <v>19</v>
      </c>
      <c r="KMG82" s="21" t="s">
        <v>19</v>
      </c>
      <c r="KMH82" s="21" t="s">
        <v>19</v>
      </c>
      <c r="KMI82" s="21" t="s">
        <v>19</v>
      </c>
      <c r="KMJ82" s="21" t="s">
        <v>19</v>
      </c>
      <c r="KMK82" s="21" t="s">
        <v>19</v>
      </c>
      <c r="KML82" s="21" t="s">
        <v>19</v>
      </c>
      <c r="KMM82" s="21" t="s">
        <v>19</v>
      </c>
      <c r="KMN82" s="21" t="s">
        <v>19</v>
      </c>
      <c r="KMO82" s="21" t="s">
        <v>19</v>
      </c>
      <c r="KMP82" s="21" t="s">
        <v>19</v>
      </c>
      <c r="KMQ82" s="21" t="s">
        <v>19</v>
      </c>
      <c r="KMR82" s="21" t="s">
        <v>19</v>
      </c>
      <c r="KMS82" s="21" t="s">
        <v>19</v>
      </c>
      <c r="KMT82" s="21" t="s">
        <v>19</v>
      </c>
      <c r="KMU82" s="21" t="s">
        <v>19</v>
      </c>
      <c r="KMV82" s="21" t="s">
        <v>19</v>
      </c>
      <c r="KMW82" s="21" t="s">
        <v>19</v>
      </c>
      <c r="KMX82" s="21" t="s">
        <v>19</v>
      </c>
      <c r="KMY82" s="21" t="s">
        <v>19</v>
      </c>
      <c r="KMZ82" s="21" t="s">
        <v>19</v>
      </c>
      <c r="KNA82" s="21" t="s">
        <v>19</v>
      </c>
      <c r="KNB82" s="21" t="s">
        <v>19</v>
      </c>
      <c r="KNC82" s="21" t="s">
        <v>19</v>
      </c>
      <c r="KND82" s="21" t="s">
        <v>19</v>
      </c>
      <c r="KNE82" s="21" t="s">
        <v>19</v>
      </c>
      <c r="KNF82" s="21" t="s">
        <v>19</v>
      </c>
      <c r="KNG82" s="21" t="s">
        <v>19</v>
      </c>
      <c r="KNH82" s="21" t="s">
        <v>19</v>
      </c>
      <c r="KNI82" s="21" t="s">
        <v>19</v>
      </c>
      <c r="KNJ82" s="21" t="s">
        <v>19</v>
      </c>
      <c r="KNK82" s="21" t="s">
        <v>19</v>
      </c>
      <c r="KNL82" s="21" t="s">
        <v>19</v>
      </c>
      <c r="KNM82" s="21" t="s">
        <v>19</v>
      </c>
      <c r="KNN82" s="21" t="s">
        <v>19</v>
      </c>
      <c r="KNO82" s="21" t="s">
        <v>19</v>
      </c>
      <c r="KNP82" s="21" t="s">
        <v>19</v>
      </c>
      <c r="KNQ82" s="21" t="s">
        <v>19</v>
      </c>
      <c r="KNR82" s="21" t="s">
        <v>19</v>
      </c>
      <c r="KNS82" s="21" t="s">
        <v>19</v>
      </c>
      <c r="KNT82" s="21" t="s">
        <v>19</v>
      </c>
      <c r="KNU82" s="21" t="s">
        <v>19</v>
      </c>
      <c r="KNV82" s="21" t="s">
        <v>19</v>
      </c>
      <c r="KNW82" s="21" t="s">
        <v>19</v>
      </c>
      <c r="KNX82" s="21" t="s">
        <v>19</v>
      </c>
      <c r="KNY82" s="21" t="s">
        <v>19</v>
      </c>
      <c r="KNZ82" s="21" t="s">
        <v>19</v>
      </c>
      <c r="KOA82" s="21" t="s">
        <v>19</v>
      </c>
      <c r="KOB82" s="21" t="s">
        <v>19</v>
      </c>
      <c r="KOC82" s="21" t="s">
        <v>19</v>
      </c>
      <c r="KOD82" s="21" t="s">
        <v>19</v>
      </c>
      <c r="KOE82" s="21" t="s">
        <v>19</v>
      </c>
      <c r="KOF82" s="21" t="s">
        <v>19</v>
      </c>
      <c r="KOG82" s="21" t="s">
        <v>19</v>
      </c>
      <c r="KOH82" s="21" t="s">
        <v>19</v>
      </c>
      <c r="KOI82" s="21" t="s">
        <v>19</v>
      </c>
      <c r="KOJ82" s="21" t="s">
        <v>19</v>
      </c>
      <c r="KOK82" s="21" t="s">
        <v>19</v>
      </c>
      <c r="KOL82" s="21" t="s">
        <v>19</v>
      </c>
      <c r="KOM82" s="21" t="s">
        <v>19</v>
      </c>
      <c r="KON82" s="21" t="s">
        <v>19</v>
      </c>
      <c r="KOO82" s="21" t="s">
        <v>19</v>
      </c>
      <c r="KOP82" s="21" t="s">
        <v>19</v>
      </c>
      <c r="KOQ82" s="21" t="s">
        <v>19</v>
      </c>
      <c r="KOR82" s="21" t="s">
        <v>19</v>
      </c>
      <c r="KOS82" s="21" t="s">
        <v>19</v>
      </c>
      <c r="KOT82" s="21" t="s">
        <v>19</v>
      </c>
      <c r="KOU82" s="21" t="s">
        <v>19</v>
      </c>
      <c r="KOV82" s="21" t="s">
        <v>19</v>
      </c>
      <c r="KOW82" s="21" t="s">
        <v>19</v>
      </c>
      <c r="KOX82" s="21" t="s">
        <v>19</v>
      </c>
      <c r="KOY82" s="21" t="s">
        <v>19</v>
      </c>
      <c r="KOZ82" s="21" t="s">
        <v>19</v>
      </c>
      <c r="KPA82" s="21" t="s">
        <v>19</v>
      </c>
      <c r="KPB82" s="21" t="s">
        <v>19</v>
      </c>
      <c r="KPC82" s="21" t="s">
        <v>19</v>
      </c>
      <c r="KPD82" s="21" t="s">
        <v>19</v>
      </c>
      <c r="KPE82" s="21" t="s">
        <v>19</v>
      </c>
      <c r="KPF82" s="21" t="s">
        <v>19</v>
      </c>
      <c r="KPG82" s="21" t="s">
        <v>19</v>
      </c>
      <c r="KPH82" s="21" t="s">
        <v>19</v>
      </c>
      <c r="KPI82" s="21" t="s">
        <v>19</v>
      </c>
      <c r="KPJ82" s="21" t="s">
        <v>19</v>
      </c>
      <c r="KPK82" s="21" t="s">
        <v>19</v>
      </c>
      <c r="KPL82" s="21" t="s">
        <v>19</v>
      </c>
      <c r="KPM82" s="21" t="s">
        <v>19</v>
      </c>
      <c r="KPN82" s="21" t="s">
        <v>19</v>
      </c>
      <c r="KPO82" s="21" t="s">
        <v>19</v>
      </c>
      <c r="KPP82" s="21" t="s">
        <v>19</v>
      </c>
      <c r="KPQ82" s="21" t="s">
        <v>19</v>
      </c>
      <c r="KPR82" s="21" t="s">
        <v>19</v>
      </c>
      <c r="KPS82" s="21" t="s">
        <v>19</v>
      </c>
      <c r="KPT82" s="21" t="s">
        <v>19</v>
      </c>
      <c r="KPU82" s="21" t="s">
        <v>19</v>
      </c>
      <c r="KPV82" s="21" t="s">
        <v>19</v>
      </c>
      <c r="KPW82" s="21" t="s">
        <v>19</v>
      </c>
      <c r="KPX82" s="21" t="s">
        <v>19</v>
      </c>
      <c r="KPY82" s="21" t="s">
        <v>19</v>
      </c>
      <c r="KPZ82" s="21" t="s">
        <v>19</v>
      </c>
      <c r="KQA82" s="21" t="s">
        <v>19</v>
      </c>
      <c r="KQB82" s="21" t="s">
        <v>19</v>
      </c>
      <c r="KQC82" s="21" t="s">
        <v>19</v>
      </c>
      <c r="KQD82" s="21" t="s">
        <v>19</v>
      </c>
      <c r="KQE82" s="21" t="s">
        <v>19</v>
      </c>
      <c r="KQF82" s="21" t="s">
        <v>19</v>
      </c>
      <c r="KQG82" s="21" t="s">
        <v>19</v>
      </c>
      <c r="KQH82" s="21" t="s">
        <v>19</v>
      </c>
      <c r="KQI82" s="21" t="s">
        <v>19</v>
      </c>
      <c r="KQJ82" s="21" t="s">
        <v>19</v>
      </c>
      <c r="KQK82" s="21" t="s">
        <v>19</v>
      </c>
      <c r="KQL82" s="21" t="s">
        <v>19</v>
      </c>
      <c r="KQM82" s="21" t="s">
        <v>19</v>
      </c>
      <c r="KQN82" s="21" t="s">
        <v>19</v>
      </c>
      <c r="KQO82" s="21" t="s">
        <v>19</v>
      </c>
      <c r="KQP82" s="21" t="s">
        <v>19</v>
      </c>
      <c r="KQQ82" s="21" t="s">
        <v>19</v>
      </c>
      <c r="KQR82" s="21" t="s">
        <v>19</v>
      </c>
      <c r="KQS82" s="21" t="s">
        <v>19</v>
      </c>
      <c r="KQT82" s="21" t="s">
        <v>19</v>
      </c>
      <c r="KQU82" s="21" t="s">
        <v>19</v>
      </c>
      <c r="KQV82" s="21" t="s">
        <v>19</v>
      </c>
      <c r="KQW82" s="21" t="s">
        <v>19</v>
      </c>
      <c r="KQX82" s="21" t="s">
        <v>19</v>
      </c>
      <c r="KQY82" s="21" t="s">
        <v>19</v>
      </c>
      <c r="KQZ82" s="21" t="s">
        <v>19</v>
      </c>
      <c r="KRA82" s="21" t="s">
        <v>19</v>
      </c>
      <c r="KRB82" s="21" t="s">
        <v>19</v>
      </c>
      <c r="KRC82" s="21" t="s">
        <v>19</v>
      </c>
      <c r="KRD82" s="21" t="s">
        <v>19</v>
      </c>
      <c r="KRE82" s="21" t="s">
        <v>19</v>
      </c>
      <c r="KRF82" s="21" t="s">
        <v>19</v>
      </c>
      <c r="KRG82" s="21" t="s">
        <v>19</v>
      </c>
      <c r="KRH82" s="21" t="s">
        <v>19</v>
      </c>
      <c r="KRI82" s="21" t="s">
        <v>19</v>
      </c>
      <c r="KRJ82" s="21" t="s">
        <v>19</v>
      </c>
      <c r="KRK82" s="21" t="s">
        <v>19</v>
      </c>
      <c r="KRL82" s="21" t="s">
        <v>19</v>
      </c>
      <c r="KRM82" s="21" t="s">
        <v>19</v>
      </c>
      <c r="KRN82" s="21" t="s">
        <v>19</v>
      </c>
      <c r="KRO82" s="21" t="s">
        <v>19</v>
      </c>
      <c r="KRP82" s="21" t="s">
        <v>19</v>
      </c>
      <c r="KRQ82" s="21" t="s">
        <v>19</v>
      </c>
      <c r="KRR82" s="21" t="s">
        <v>19</v>
      </c>
      <c r="KRS82" s="21" t="s">
        <v>19</v>
      </c>
      <c r="KRT82" s="21" t="s">
        <v>19</v>
      </c>
      <c r="KRU82" s="21" t="s">
        <v>19</v>
      </c>
      <c r="KRV82" s="21" t="s">
        <v>19</v>
      </c>
      <c r="KRW82" s="21" t="s">
        <v>19</v>
      </c>
      <c r="KRX82" s="21" t="s">
        <v>19</v>
      </c>
      <c r="KRY82" s="21" t="s">
        <v>19</v>
      </c>
      <c r="KRZ82" s="21" t="s">
        <v>19</v>
      </c>
      <c r="KSA82" s="21" t="s">
        <v>19</v>
      </c>
      <c r="KSB82" s="21" t="s">
        <v>19</v>
      </c>
      <c r="KSC82" s="21" t="s">
        <v>19</v>
      </c>
      <c r="KSD82" s="21" t="s">
        <v>19</v>
      </c>
      <c r="KSE82" s="21" t="s">
        <v>19</v>
      </c>
      <c r="KSF82" s="21" t="s">
        <v>19</v>
      </c>
      <c r="KSG82" s="21" t="s">
        <v>19</v>
      </c>
      <c r="KSH82" s="21" t="s">
        <v>19</v>
      </c>
      <c r="KSI82" s="21" t="s">
        <v>19</v>
      </c>
      <c r="KSJ82" s="21" t="s">
        <v>19</v>
      </c>
      <c r="KSK82" s="21" t="s">
        <v>19</v>
      </c>
      <c r="KSL82" s="21" t="s">
        <v>19</v>
      </c>
      <c r="KSM82" s="21" t="s">
        <v>19</v>
      </c>
      <c r="KSN82" s="21" t="s">
        <v>19</v>
      </c>
      <c r="KSO82" s="21" t="s">
        <v>19</v>
      </c>
      <c r="KSP82" s="21" t="s">
        <v>19</v>
      </c>
      <c r="KSQ82" s="21" t="s">
        <v>19</v>
      </c>
      <c r="KSR82" s="21" t="s">
        <v>19</v>
      </c>
      <c r="KSS82" s="21" t="s">
        <v>19</v>
      </c>
      <c r="KST82" s="21" t="s">
        <v>19</v>
      </c>
      <c r="KSU82" s="21" t="s">
        <v>19</v>
      </c>
      <c r="KSV82" s="21" t="s">
        <v>19</v>
      </c>
      <c r="KSW82" s="21" t="s">
        <v>19</v>
      </c>
      <c r="KSX82" s="21" t="s">
        <v>19</v>
      </c>
      <c r="KSY82" s="21" t="s">
        <v>19</v>
      </c>
      <c r="KSZ82" s="21" t="s">
        <v>19</v>
      </c>
      <c r="KTA82" s="21" t="s">
        <v>19</v>
      </c>
      <c r="KTB82" s="21" t="s">
        <v>19</v>
      </c>
      <c r="KTC82" s="21" t="s">
        <v>19</v>
      </c>
      <c r="KTD82" s="21" t="s">
        <v>19</v>
      </c>
      <c r="KTE82" s="21" t="s">
        <v>19</v>
      </c>
      <c r="KTF82" s="21" t="s">
        <v>19</v>
      </c>
      <c r="KTG82" s="21" t="s">
        <v>19</v>
      </c>
      <c r="KTH82" s="21" t="s">
        <v>19</v>
      </c>
      <c r="KTI82" s="21" t="s">
        <v>19</v>
      </c>
      <c r="KTJ82" s="21" t="s">
        <v>19</v>
      </c>
      <c r="KTK82" s="21" t="s">
        <v>19</v>
      </c>
      <c r="KTL82" s="21" t="s">
        <v>19</v>
      </c>
      <c r="KTM82" s="21" t="s">
        <v>19</v>
      </c>
      <c r="KTN82" s="21" t="s">
        <v>19</v>
      </c>
      <c r="KTO82" s="21" t="s">
        <v>19</v>
      </c>
      <c r="KTP82" s="21" t="s">
        <v>19</v>
      </c>
      <c r="KTQ82" s="21" t="s">
        <v>19</v>
      </c>
      <c r="KTR82" s="21" t="s">
        <v>19</v>
      </c>
      <c r="KTS82" s="21" t="s">
        <v>19</v>
      </c>
      <c r="KTT82" s="21" t="s">
        <v>19</v>
      </c>
      <c r="KTU82" s="21" t="s">
        <v>19</v>
      </c>
      <c r="KTV82" s="21" t="s">
        <v>19</v>
      </c>
      <c r="KTW82" s="21" t="s">
        <v>19</v>
      </c>
      <c r="KTX82" s="21" t="s">
        <v>19</v>
      </c>
      <c r="KTY82" s="21" t="s">
        <v>19</v>
      </c>
      <c r="KTZ82" s="21" t="s">
        <v>19</v>
      </c>
      <c r="KUA82" s="21" t="s">
        <v>19</v>
      </c>
      <c r="KUB82" s="21" t="s">
        <v>19</v>
      </c>
      <c r="KUC82" s="21" t="s">
        <v>19</v>
      </c>
      <c r="KUD82" s="21" t="s">
        <v>19</v>
      </c>
      <c r="KUE82" s="21" t="s">
        <v>19</v>
      </c>
      <c r="KUF82" s="21" t="s">
        <v>19</v>
      </c>
      <c r="KUG82" s="21" t="s">
        <v>19</v>
      </c>
      <c r="KUH82" s="21" t="s">
        <v>19</v>
      </c>
      <c r="KUI82" s="21" t="s">
        <v>19</v>
      </c>
      <c r="KUJ82" s="21" t="s">
        <v>19</v>
      </c>
      <c r="KUK82" s="21" t="s">
        <v>19</v>
      </c>
      <c r="KUL82" s="21" t="s">
        <v>19</v>
      </c>
      <c r="KUM82" s="21" t="s">
        <v>19</v>
      </c>
      <c r="KUN82" s="21" t="s">
        <v>19</v>
      </c>
      <c r="KUO82" s="21" t="s">
        <v>19</v>
      </c>
      <c r="KUP82" s="21" t="s">
        <v>19</v>
      </c>
      <c r="KUQ82" s="21" t="s">
        <v>19</v>
      </c>
      <c r="KUR82" s="21" t="s">
        <v>19</v>
      </c>
      <c r="KUS82" s="21" t="s">
        <v>19</v>
      </c>
      <c r="KUT82" s="21" t="s">
        <v>19</v>
      </c>
      <c r="KUU82" s="21" t="s">
        <v>19</v>
      </c>
      <c r="KUV82" s="21" t="s">
        <v>19</v>
      </c>
      <c r="KUW82" s="21" t="s">
        <v>19</v>
      </c>
      <c r="KUX82" s="21" t="s">
        <v>19</v>
      </c>
      <c r="KUY82" s="21" t="s">
        <v>19</v>
      </c>
      <c r="KUZ82" s="21" t="s">
        <v>19</v>
      </c>
      <c r="KVA82" s="21" t="s">
        <v>19</v>
      </c>
      <c r="KVB82" s="21" t="s">
        <v>19</v>
      </c>
      <c r="KVC82" s="21" t="s">
        <v>19</v>
      </c>
      <c r="KVD82" s="21" t="s">
        <v>19</v>
      </c>
      <c r="KVE82" s="21" t="s">
        <v>19</v>
      </c>
      <c r="KVF82" s="21" t="s">
        <v>19</v>
      </c>
      <c r="KVG82" s="21" t="s">
        <v>19</v>
      </c>
      <c r="KVH82" s="21" t="s">
        <v>19</v>
      </c>
      <c r="KVI82" s="21" t="s">
        <v>19</v>
      </c>
      <c r="KVJ82" s="21" t="s">
        <v>19</v>
      </c>
      <c r="KVK82" s="21" t="s">
        <v>19</v>
      </c>
      <c r="KVL82" s="21" t="s">
        <v>19</v>
      </c>
      <c r="KVM82" s="21" t="s">
        <v>19</v>
      </c>
      <c r="KVN82" s="21" t="s">
        <v>19</v>
      </c>
      <c r="KVO82" s="21" t="s">
        <v>19</v>
      </c>
      <c r="KVP82" s="21" t="s">
        <v>19</v>
      </c>
      <c r="KVQ82" s="21" t="s">
        <v>19</v>
      </c>
      <c r="KVR82" s="21" t="s">
        <v>19</v>
      </c>
      <c r="KVS82" s="21" t="s">
        <v>19</v>
      </c>
      <c r="KVT82" s="21" t="s">
        <v>19</v>
      </c>
      <c r="KVU82" s="21" t="s">
        <v>19</v>
      </c>
      <c r="KVV82" s="21" t="s">
        <v>19</v>
      </c>
      <c r="KVW82" s="21" t="s">
        <v>19</v>
      </c>
      <c r="KVX82" s="21" t="s">
        <v>19</v>
      </c>
      <c r="KVY82" s="21" t="s">
        <v>19</v>
      </c>
      <c r="KVZ82" s="21" t="s">
        <v>19</v>
      </c>
      <c r="KWA82" s="21" t="s">
        <v>19</v>
      </c>
      <c r="KWB82" s="21" t="s">
        <v>19</v>
      </c>
      <c r="KWC82" s="21" t="s">
        <v>19</v>
      </c>
      <c r="KWD82" s="21" t="s">
        <v>19</v>
      </c>
      <c r="KWE82" s="21" t="s">
        <v>19</v>
      </c>
      <c r="KWF82" s="21" t="s">
        <v>19</v>
      </c>
      <c r="KWG82" s="21" t="s">
        <v>19</v>
      </c>
      <c r="KWH82" s="21" t="s">
        <v>19</v>
      </c>
      <c r="KWI82" s="21" t="s">
        <v>19</v>
      </c>
      <c r="KWJ82" s="21" t="s">
        <v>19</v>
      </c>
      <c r="KWK82" s="21" t="s">
        <v>19</v>
      </c>
      <c r="KWL82" s="21" t="s">
        <v>19</v>
      </c>
      <c r="KWM82" s="21" t="s">
        <v>19</v>
      </c>
      <c r="KWN82" s="21" t="s">
        <v>19</v>
      </c>
      <c r="KWO82" s="21" t="s">
        <v>19</v>
      </c>
      <c r="KWP82" s="21" t="s">
        <v>19</v>
      </c>
      <c r="KWQ82" s="21" t="s">
        <v>19</v>
      </c>
      <c r="KWR82" s="21" t="s">
        <v>19</v>
      </c>
      <c r="KWS82" s="21" t="s">
        <v>19</v>
      </c>
      <c r="KWT82" s="21" t="s">
        <v>19</v>
      </c>
      <c r="KWU82" s="21" t="s">
        <v>19</v>
      </c>
      <c r="KWV82" s="21" t="s">
        <v>19</v>
      </c>
      <c r="KWW82" s="21" t="s">
        <v>19</v>
      </c>
      <c r="KWX82" s="21" t="s">
        <v>19</v>
      </c>
      <c r="KWY82" s="21" t="s">
        <v>19</v>
      </c>
      <c r="KWZ82" s="21" t="s">
        <v>19</v>
      </c>
      <c r="KXA82" s="21" t="s">
        <v>19</v>
      </c>
      <c r="KXB82" s="21" t="s">
        <v>19</v>
      </c>
      <c r="KXC82" s="21" t="s">
        <v>19</v>
      </c>
      <c r="KXD82" s="21" t="s">
        <v>19</v>
      </c>
      <c r="KXE82" s="21" t="s">
        <v>19</v>
      </c>
      <c r="KXF82" s="21" t="s">
        <v>19</v>
      </c>
      <c r="KXG82" s="21" t="s">
        <v>19</v>
      </c>
      <c r="KXH82" s="21" t="s">
        <v>19</v>
      </c>
      <c r="KXI82" s="21" t="s">
        <v>19</v>
      </c>
      <c r="KXJ82" s="21" t="s">
        <v>19</v>
      </c>
      <c r="KXK82" s="21" t="s">
        <v>19</v>
      </c>
      <c r="KXL82" s="21" t="s">
        <v>19</v>
      </c>
      <c r="KXM82" s="21" t="s">
        <v>19</v>
      </c>
      <c r="KXN82" s="21" t="s">
        <v>19</v>
      </c>
      <c r="KXO82" s="21" t="s">
        <v>19</v>
      </c>
      <c r="KXP82" s="21" t="s">
        <v>19</v>
      </c>
      <c r="KXQ82" s="21" t="s">
        <v>19</v>
      </c>
      <c r="KXR82" s="21" t="s">
        <v>19</v>
      </c>
      <c r="KXS82" s="21" t="s">
        <v>19</v>
      </c>
      <c r="KXT82" s="21" t="s">
        <v>19</v>
      </c>
      <c r="KXU82" s="21" t="s">
        <v>19</v>
      </c>
      <c r="KXV82" s="21" t="s">
        <v>19</v>
      </c>
      <c r="KXW82" s="21" t="s">
        <v>19</v>
      </c>
      <c r="KXX82" s="21" t="s">
        <v>19</v>
      </c>
      <c r="KXY82" s="21" t="s">
        <v>19</v>
      </c>
      <c r="KXZ82" s="21" t="s">
        <v>19</v>
      </c>
      <c r="KYA82" s="21" t="s">
        <v>19</v>
      </c>
      <c r="KYB82" s="21" t="s">
        <v>19</v>
      </c>
      <c r="KYC82" s="21" t="s">
        <v>19</v>
      </c>
      <c r="KYD82" s="21" t="s">
        <v>19</v>
      </c>
      <c r="KYE82" s="21" t="s">
        <v>19</v>
      </c>
      <c r="KYF82" s="21" t="s">
        <v>19</v>
      </c>
      <c r="KYG82" s="21" t="s">
        <v>19</v>
      </c>
      <c r="KYH82" s="21" t="s">
        <v>19</v>
      </c>
      <c r="KYI82" s="21" t="s">
        <v>19</v>
      </c>
      <c r="KYJ82" s="21" t="s">
        <v>19</v>
      </c>
      <c r="KYK82" s="21" t="s">
        <v>19</v>
      </c>
      <c r="KYL82" s="21" t="s">
        <v>19</v>
      </c>
      <c r="KYM82" s="21" t="s">
        <v>19</v>
      </c>
      <c r="KYN82" s="21" t="s">
        <v>19</v>
      </c>
      <c r="KYO82" s="21" t="s">
        <v>19</v>
      </c>
      <c r="KYP82" s="21" t="s">
        <v>19</v>
      </c>
      <c r="KYQ82" s="21" t="s">
        <v>19</v>
      </c>
      <c r="KYR82" s="21" t="s">
        <v>19</v>
      </c>
      <c r="KYS82" s="21" t="s">
        <v>19</v>
      </c>
      <c r="KYT82" s="21" t="s">
        <v>19</v>
      </c>
      <c r="KYU82" s="21" t="s">
        <v>19</v>
      </c>
      <c r="KYV82" s="21" t="s">
        <v>19</v>
      </c>
      <c r="KYW82" s="21" t="s">
        <v>19</v>
      </c>
      <c r="KYX82" s="21" t="s">
        <v>19</v>
      </c>
      <c r="KYY82" s="21" t="s">
        <v>19</v>
      </c>
      <c r="KYZ82" s="21" t="s">
        <v>19</v>
      </c>
      <c r="KZA82" s="21" t="s">
        <v>19</v>
      </c>
      <c r="KZB82" s="21" t="s">
        <v>19</v>
      </c>
      <c r="KZC82" s="21" t="s">
        <v>19</v>
      </c>
      <c r="KZD82" s="21" t="s">
        <v>19</v>
      </c>
      <c r="KZE82" s="21" t="s">
        <v>19</v>
      </c>
      <c r="KZF82" s="21" t="s">
        <v>19</v>
      </c>
      <c r="KZG82" s="21" t="s">
        <v>19</v>
      </c>
      <c r="KZH82" s="21" t="s">
        <v>19</v>
      </c>
      <c r="KZI82" s="21" t="s">
        <v>19</v>
      </c>
      <c r="KZJ82" s="21" t="s">
        <v>19</v>
      </c>
      <c r="KZK82" s="21" t="s">
        <v>19</v>
      </c>
      <c r="KZL82" s="21" t="s">
        <v>19</v>
      </c>
      <c r="KZM82" s="21" t="s">
        <v>19</v>
      </c>
      <c r="KZN82" s="21" t="s">
        <v>19</v>
      </c>
      <c r="KZO82" s="21" t="s">
        <v>19</v>
      </c>
      <c r="KZP82" s="21" t="s">
        <v>19</v>
      </c>
      <c r="KZQ82" s="21" t="s">
        <v>19</v>
      </c>
      <c r="KZR82" s="21" t="s">
        <v>19</v>
      </c>
      <c r="KZS82" s="21" t="s">
        <v>19</v>
      </c>
      <c r="KZT82" s="21" t="s">
        <v>19</v>
      </c>
      <c r="KZU82" s="21" t="s">
        <v>19</v>
      </c>
      <c r="KZV82" s="21" t="s">
        <v>19</v>
      </c>
      <c r="KZW82" s="21" t="s">
        <v>19</v>
      </c>
      <c r="KZX82" s="21" t="s">
        <v>19</v>
      </c>
      <c r="KZY82" s="21" t="s">
        <v>19</v>
      </c>
      <c r="KZZ82" s="21" t="s">
        <v>19</v>
      </c>
      <c r="LAA82" s="21" t="s">
        <v>19</v>
      </c>
      <c r="LAB82" s="21" t="s">
        <v>19</v>
      </c>
      <c r="LAC82" s="21" t="s">
        <v>19</v>
      </c>
      <c r="LAD82" s="21" t="s">
        <v>19</v>
      </c>
      <c r="LAE82" s="21" t="s">
        <v>19</v>
      </c>
      <c r="LAF82" s="21" t="s">
        <v>19</v>
      </c>
      <c r="LAG82" s="21" t="s">
        <v>19</v>
      </c>
      <c r="LAH82" s="21" t="s">
        <v>19</v>
      </c>
      <c r="LAI82" s="21" t="s">
        <v>19</v>
      </c>
      <c r="LAJ82" s="21" t="s">
        <v>19</v>
      </c>
      <c r="LAK82" s="21" t="s">
        <v>19</v>
      </c>
      <c r="LAL82" s="21" t="s">
        <v>19</v>
      </c>
      <c r="LAM82" s="21" t="s">
        <v>19</v>
      </c>
      <c r="LAN82" s="21" t="s">
        <v>19</v>
      </c>
      <c r="LAO82" s="21" t="s">
        <v>19</v>
      </c>
      <c r="LAP82" s="21" t="s">
        <v>19</v>
      </c>
      <c r="LAQ82" s="21" t="s">
        <v>19</v>
      </c>
      <c r="LAR82" s="21" t="s">
        <v>19</v>
      </c>
      <c r="LAS82" s="21" t="s">
        <v>19</v>
      </c>
      <c r="LAT82" s="21" t="s">
        <v>19</v>
      </c>
      <c r="LAU82" s="21" t="s">
        <v>19</v>
      </c>
      <c r="LAV82" s="21" t="s">
        <v>19</v>
      </c>
      <c r="LAW82" s="21" t="s">
        <v>19</v>
      </c>
      <c r="LAX82" s="21" t="s">
        <v>19</v>
      </c>
      <c r="LAY82" s="21" t="s">
        <v>19</v>
      </c>
      <c r="LAZ82" s="21" t="s">
        <v>19</v>
      </c>
      <c r="LBA82" s="21" t="s">
        <v>19</v>
      </c>
      <c r="LBB82" s="21" t="s">
        <v>19</v>
      </c>
      <c r="LBC82" s="21" t="s">
        <v>19</v>
      </c>
      <c r="LBD82" s="21" t="s">
        <v>19</v>
      </c>
      <c r="LBE82" s="21" t="s">
        <v>19</v>
      </c>
      <c r="LBF82" s="21" t="s">
        <v>19</v>
      </c>
      <c r="LBG82" s="21" t="s">
        <v>19</v>
      </c>
      <c r="LBH82" s="21" t="s">
        <v>19</v>
      </c>
      <c r="LBI82" s="21" t="s">
        <v>19</v>
      </c>
      <c r="LBJ82" s="21" t="s">
        <v>19</v>
      </c>
      <c r="LBK82" s="21" t="s">
        <v>19</v>
      </c>
      <c r="LBL82" s="21" t="s">
        <v>19</v>
      </c>
      <c r="LBM82" s="21" t="s">
        <v>19</v>
      </c>
      <c r="LBN82" s="21" t="s">
        <v>19</v>
      </c>
      <c r="LBO82" s="21" t="s">
        <v>19</v>
      </c>
      <c r="LBP82" s="21" t="s">
        <v>19</v>
      </c>
      <c r="LBQ82" s="21" t="s">
        <v>19</v>
      </c>
      <c r="LBR82" s="21" t="s">
        <v>19</v>
      </c>
      <c r="LBS82" s="21" t="s">
        <v>19</v>
      </c>
      <c r="LBT82" s="21" t="s">
        <v>19</v>
      </c>
      <c r="LBU82" s="21" t="s">
        <v>19</v>
      </c>
      <c r="LBV82" s="21" t="s">
        <v>19</v>
      </c>
      <c r="LBW82" s="21" t="s">
        <v>19</v>
      </c>
      <c r="LBX82" s="21" t="s">
        <v>19</v>
      </c>
      <c r="LBY82" s="21" t="s">
        <v>19</v>
      </c>
      <c r="LBZ82" s="21" t="s">
        <v>19</v>
      </c>
      <c r="LCA82" s="21" t="s">
        <v>19</v>
      </c>
      <c r="LCB82" s="21" t="s">
        <v>19</v>
      </c>
      <c r="LCC82" s="21" t="s">
        <v>19</v>
      </c>
      <c r="LCD82" s="21" t="s">
        <v>19</v>
      </c>
      <c r="LCE82" s="21" t="s">
        <v>19</v>
      </c>
      <c r="LCF82" s="21" t="s">
        <v>19</v>
      </c>
      <c r="LCG82" s="21" t="s">
        <v>19</v>
      </c>
      <c r="LCH82" s="21" t="s">
        <v>19</v>
      </c>
      <c r="LCI82" s="21" t="s">
        <v>19</v>
      </c>
      <c r="LCJ82" s="21" t="s">
        <v>19</v>
      </c>
      <c r="LCK82" s="21" t="s">
        <v>19</v>
      </c>
      <c r="LCL82" s="21" t="s">
        <v>19</v>
      </c>
      <c r="LCM82" s="21" t="s">
        <v>19</v>
      </c>
      <c r="LCN82" s="21" t="s">
        <v>19</v>
      </c>
      <c r="LCO82" s="21" t="s">
        <v>19</v>
      </c>
      <c r="LCP82" s="21" t="s">
        <v>19</v>
      </c>
      <c r="LCQ82" s="21" t="s">
        <v>19</v>
      </c>
      <c r="LCR82" s="21" t="s">
        <v>19</v>
      </c>
      <c r="LCS82" s="21" t="s">
        <v>19</v>
      </c>
      <c r="LCT82" s="21" t="s">
        <v>19</v>
      </c>
      <c r="LCU82" s="21" t="s">
        <v>19</v>
      </c>
      <c r="LCV82" s="21" t="s">
        <v>19</v>
      </c>
      <c r="LCW82" s="21" t="s">
        <v>19</v>
      </c>
      <c r="LCX82" s="21" t="s">
        <v>19</v>
      </c>
      <c r="LCY82" s="21" t="s">
        <v>19</v>
      </c>
      <c r="LCZ82" s="21" t="s">
        <v>19</v>
      </c>
      <c r="LDA82" s="21" t="s">
        <v>19</v>
      </c>
      <c r="LDB82" s="21" t="s">
        <v>19</v>
      </c>
      <c r="LDC82" s="21" t="s">
        <v>19</v>
      </c>
      <c r="LDD82" s="21" t="s">
        <v>19</v>
      </c>
      <c r="LDE82" s="21" t="s">
        <v>19</v>
      </c>
      <c r="LDF82" s="21" t="s">
        <v>19</v>
      </c>
      <c r="LDG82" s="21" t="s">
        <v>19</v>
      </c>
      <c r="LDH82" s="21" t="s">
        <v>19</v>
      </c>
      <c r="LDI82" s="21" t="s">
        <v>19</v>
      </c>
      <c r="LDJ82" s="21" t="s">
        <v>19</v>
      </c>
      <c r="LDK82" s="21" t="s">
        <v>19</v>
      </c>
      <c r="LDL82" s="21" t="s">
        <v>19</v>
      </c>
      <c r="LDM82" s="21" t="s">
        <v>19</v>
      </c>
      <c r="LDN82" s="21" t="s">
        <v>19</v>
      </c>
      <c r="LDO82" s="21" t="s">
        <v>19</v>
      </c>
      <c r="LDP82" s="21" t="s">
        <v>19</v>
      </c>
      <c r="LDQ82" s="21" t="s">
        <v>19</v>
      </c>
      <c r="LDR82" s="21" t="s">
        <v>19</v>
      </c>
      <c r="LDS82" s="21" t="s">
        <v>19</v>
      </c>
      <c r="LDT82" s="21" t="s">
        <v>19</v>
      </c>
      <c r="LDU82" s="21" t="s">
        <v>19</v>
      </c>
      <c r="LDV82" s="21" t="s">
        <v>19</v>
      </c>
      <c r="LDW82" s="21" t="s">
        <v>19</v>
      </c>
      <c r="LDX82" s="21" t="s">
        <v>19</v>
      </c>
      <c r="LDY82" s="21" t="s">
        <v>19</v>
      </c>
      <c r="LDZ82" s="21" t="s">
        <v>19</v>
      </c>
      <c r="LEA82" s="21" t="s">
        <v>19</v>
      </c>
      <c r="LEB82" s="21" t="s">
        <v>19</v>
      </c>
      <c r="LEC82" s="21" t="s">
        <v>19</v>
      </c>
      <c r="LED82" s="21" t="s">
        <v>19</v>
      </c>
      <c r="LEE82" s="21" t="s">
        <v>19</v>
      </c>
      <c r="LEF82" s="21" t="s">
        <v>19</v>
      </c>
      <c r="LEG82" s="21" t="s">
        <v>19</v>
      </c>
      <c r="LEH82" s="21" t="s">
        <v>19</v>
      </c>
      <c r="LEI82" s="21" t="s">
        <v>19</v>
      </c>
      <c r="LEJ82" s="21" t="s">
        <v>19</v>
      </c>
      <c r="LEK82" s="21" t="s">
        <v>19</v>
      </c>
      <c r="LEL82" s="21" t="s">
        <v>19</v>
      </c>
      <c r="LEM82" s="21" t="s">
        <v>19</v>
      </c>
      <c r="LEN82" s="21" t="s">
        <v>19</v>
      </c>
      <c r="LEO82" s="21" t="s">
        <v>19</v>
      </c>
      <c r="LEP82" s="21" t="s">
        <v>19</v>
      </c>
      <c r="LEQ82" s="21" t="s">
        <v>19</v>
      </c>
      <c r="LER82" s="21" t="s">
        <v>19</v>
      </c>
      <c r="LES82" s="21" t="s">
        <v>19</v>
      </c>
      <c r="LET82" s="21" t="s">
        <v>19</v>
      </c>
      <c r="LEU82" s="21" t="s">
        <v>19</v>
      </c>
      <c r="LEV82" s="21" t="s">
        <v>19</v>
      </c>
      <c r="LEW82" s="21" t="s">
        <v>19</v>
      </c>
      <c r="LEX82" s="21" t="s">
        <v>19</v>
      </c>
      <c r="LEY82" s="21" t="s">
        <v>19</v>
      </c>
      <c r="LEZ82" s="21" t="s">
        <v>19</v>
      </c>
      <c r="LFA82" s="21" t="s">
        <v>19</v>
      </c>
      <c r="LFB82" s="21" t="s">
        <v>19</v>
      </c>
      <c r="LFC82" s="21" t="s">
        <v>19</v>
      </c>
      <c r="LFD82" s="21" t="s">
        <v>19</v>
      </c>
      <c r="LFE82" s="21" t="s">
        <v>19</v>
      </c>
      <c r="LFF82" s="21" t="s">
        <v>19</v>
      </c>
      <c r="LFG82" s="21" t="s">
        <v>19</v>
      </c>
      <c r="LFH82" s="21" t="s">
        <v>19</v>
      </c>
      <c r="LFI82" s="21" t="s">
        <v>19</v>
      </c>
      <c r="LFJ82" s="21" t="s">
        <v>19</v>
      </c>
      <c r="LFK82" s="21" t="s">
        <v>19</v>
      </c>
      <c r="LFL82" s="21" t="s">
        <v>19</v>
      </c>
      <c r="LFM82" s="21" t="s">
        <v>19</v>
      </c>
      <c r="LFN82" s="21" t="s">
        <v>19</v>
      </c>
      <c r="LFO82" s="21" t="s">
        <v>19</v>
      </c>
      <c r="LFP82" s="21" t="s">
        <v>19</v>
      </c>
      <c r="LFQ82" s="21" t="s">
        <v>19</v>
      </c>
      <c r="LFR82" s="21" t="s">
        <v>19</v>
      </c>
      <c r="LFS82" s="21" t="s">
        <v>19</v>
      </c>
      <c r="LFT82" s="21" t="s">
        <v>19</v>
      </c>
      <c r="LFU82" s="21" t="s">
        <v>19</v>
      </c>
      <c r="LFV82" s="21" t="s">
        <v>19</v>
      </c>
      <c r="LFW82" s="21" t="s">
        <v>19</v>
      </c>
      <c r="LFX82" s="21" t="s">
        <v>19</v>
      </c>
      <c r="LFY82" s="21" t="s">
        <v>19</v>
      </c>
      <c r="LFZ82" s="21" t="s">
        <v>19</v>
      </c>
      <c r="LGA82" s="21" t="s">
        <v>19</v>
      </c>
      <c r="LGB82" s="21" t="s">
        <v>19</v>
      </c>
      <c r="LGC82" s="21" t="s">
        <v>19</v>
      </c>
      <c r="LGD82" s="21" t="s">
        <v>19</v>
      </c>
      <c r="LGE82" s="21" t="s">
        <v>19</v>
      </c>
      <c r="LGF82" s="21" t="s">
        <v>19</v>
      </c>
      <c r="LGG82" s="21" t="s">
        <v>19</v>
      </c>
      <c r="LGH82" s="21" t="s">
        <v>19</v>
      </c>
      <c r="LGI82" s="21" t="s">
        <v>19</v>
      </c>
      <c r="LGJ82" s="21" t="s">
        <v>19</v>
      </c>
      <c r="LGK82" s="21" t="s">
        <v>19</v>
      </c>
      <c r="LGL82" s="21" t="s">
        <v>19</v>
      </c>
      <c r="LGM82" s="21" t="s">
        <v>19</v>
      </c>
      <c r="LGN82" s="21" t="s">
        <v>19</v>
      </c>
      <c r="LGO82" s="21" t="s">
        <v>19</v>
      </c>
      <c r="LGP82" s="21" t="s">
        <v>19</v>
      </c>
      <c r="LGQ82" s="21" t="s">
        <v>19</v>
      </c>
      <c r="LGR82" s="21" t="s">
        <v>19</v>
      </c>
      <c r="LGS82" s="21" t="s">
        <v>19</v>
      </c>
      <c r="LGT82" s="21" t="s">
        <v>19</v>
      </c>
      <c r="LGU82" s="21" t="s">
        <v>19</v>
      </c>
      <c r="LGV82" s="21" t="s">
        <v>19</v>
      </c>
      <c r="LGW82" s="21" t="s">
        <v>19</v>
      </c>
      <c r="LGX82" s="21" t="s">
        <v>19</v>
      </c>
      <c r="LGY82" s="21" t="s">
        <v>19</v>
      </c>
      <c r="LGZ82" s="21" t="s">
        <v>19</v>
      </c>
      <c r="LHA82" s="21" t="s">
        <v>19</v>
      </c>
      <c r="LHB82" s="21" t="s">
        <v>19</v>
      </c>
      <c r="LHC82" s="21" t="s">
        <v>19</v>
      </c>
      <c r="LHD82" s="21" t="s">
        <v>19</v>
      </c>
      <c r="LHE82" s="21" t="s">
        <v>19</v>
      </c>
      <c r="LHF82" s="21" t="s">
        <v>19</v>
      </c>
      <c r="LHG82" s="21" t="s">
        <v>19</v>
      </c>
      <c r="LHH82" s="21" t="s">
        <v>19</v>
      </c>
      <c r="LHI82" s="21" t="s">
        <v>19</v>
      </c>
      <c r="LHJ82" s="21" t="s">
        <v>19</v>
      </c>
      <c r="LHK82" s="21" t="s">
        <v>19</v>
      </c>
      <c r="LHL82" s="21" t="s">
        <v>19</v>
      </c>
      <c r="LHM82" s="21" t="s">
        <v>19</v>
      </c>
      <c r="LHN82" s="21" t="s">
        <v>19</v>
      </c>
      <c r="LHO82" s="21" t="s">
        <v>19</v>
      </c>
      <c r="LHP82" s="21" t="s">
        <v>19</v>
      </c>
      <c r="LHQ82" s="21" t="s">
        <v>19</v>
      </c>
      <c r="LHR82" s="21" t="s">
        <v>19</v>
      </c>
      <c r="LHS82" s="21" t="s">
        <v>19</v>
      </c>
      <c r="LHT82" s="21" t="s">
        <v>19</v>
      </c>
      <c r="LHU82" s="21" t="s">
        <v>19</v>
      </c>
      <c r="LHV82" s="21" t="s">
        <v>19</v>
      </c>
      <c r="LHW82" s="21" t="s">
        <v>19</v>
      </c>
      <c r="LHX82" s="21" t="s">
        <v>19</v>
      </c>
      <c r="LHY82" s="21" t="s">
        <v>19</v>
      </c>
      <c r="LHZ82" s="21" t="s">
        <v>19</v>
      </c>
      <c r="LIA82" s="21" t="s">
        <v>19</v>
      </c>
      <c r="LIB82" s="21" t="s">
        <v>19</v>
      </c>
      <c r="LIC82" s="21" t="s">
        <v>19</v>
      </c>
      <c r="LID82" s="21" t="s">
        <v>19</v>
      </c>
      <c r="LIE82" s="21" t="s">
        <v>19</v>
      </c>
      <c r="LIF82" s="21" t="s">
        <v>19</v>
      </c>
      <c r="LIG82" s="21" t="s">
        <v>19</v>
      </c>
      <c r="LIH82" s="21" t="s">
        <v>19</v>
      </c>
      <c r="LII82" s="21" t="s">
        <v>19</v>
      </c>
      <c r="LIJ82" s="21" t="s">
        <v>19</v>
      </c>
      <c r="LIK82" s="21" t="s">
        <v>19</v>
      </c>
      <c r="LIL82" s="21" t="s">
        <v>19</v>
      </c>
      <c r="LIM82" s="21" t="s">
        <v>19</v>
      </c>
      <c r="LIN82" s="21" t="s">
        <v>19</v>
      </c>
      <c r="LIO82" s="21" t="s">
        <v>19</v>
      </c>
      <c r="LIP82" s="21" t="s">
        <v>19</v>
      </c>
      <c r="LIQ82" s="21" t="s">
        <v>19</v>
      </c>
      <c r="LIR82" s="21" t="s">
        <v>19</v>
      </c>
      <c r="LIS82" s="21" t="s">
        <v>19</v>
      </c>
      <c r="LIT82" s="21" t="s">
        <v>19</v>
      </c>
      <c r="LIU82" s="21" t="s">
        <v>19</v>
      </c>
      <c r="LIV82" s="21" t="s">
        <v>19</v>
      </c>
      <c r="LIW82" s="21" t="s">
        <v>19</v>
      </c>
      <c r="LIX82" s="21" t="s">
        <v>19</v>
      </c>
      <c r="LIY82" s="21" t="s">
        <v>19</v>
      </c>
      <c r="LIZ82" s="21" t="s">
        <v>19</v>
      </c>
      <c r="LJA82" s="21" t="s">
        <v>19</v>
      </c>
      <c r="LJB82" s="21" t="s">
        <v>19</v>
      </c>
      <c r="LJC82" s="21" t="s">
        <v>19</v>
      </c>
      <c r="LJD82" s="21" t="s">
        <v>19</v>
      </c>
      <c r="LJE82" s="21" t="s">
        <v>19</v>
      </c>
      <c r="LJF82" s="21" t="s">
        <v>19</v>
      </c>
      <c r="LJG82" s="21" t="s">
        <v>19</v>
      </c>
      <c r="LJH82" s="21" t="s">
        <v>19</v>
      </c>
      <c r="LJI82" s="21" t="s">
        <v>19</v>
      </c>
      <c r="LJJ82" s="21" t="s">
        <v>19</v>
      </c>
      <c r="LJK82" s="21" t="s">
        <v>19</v>
      </c>
      <c r="LJL82" s="21" t="s">
        <v>19</v>
      </c>
      <c r="LJM82" s="21" t="s">
        <v>19</v>
      </c>
      <c r="LJN82" s="21" t="s">
        <v>19</v>
      </c>
      <c r="LJO82" s="21" t="s">
        <v>19</v>
      </c>
      <c r="LJP82" s="21" t="s">
        <v>19</v>
      </c>
      <c r="LJQ82" s="21" t="s">
        <v>19</v>
      </c>
      <c r="LJR82" s="21" t="s">
        <v>19</v>
      </c>
      <c r="LJS82" s="21" t="s">
        <v>19</v>
      </c>
      <c r="LJT82" s="21" t="s">
        <v>19</v>
      </c>
      <c r="LJU82" s="21" t="s">
        <v>19</v>
      </c>
      <c r="LJV82" s="21" t="s">
        <v>19</v>
      </c>
      <c r="LJW82" s="21" t="s">
        <v>19</v>
      </c>
      <c r="LJX82" s="21" t="s">
        <v>19</v>
      </c>
      <c r="LJY82" s="21" t="s">
        <v>19</v>
      </c>
      <c r="LJZ82" s="21" t="s">
        <v>19</v>
      </c>
      <c r="LKA82" s="21" t="s">
        <v>19</v>
      </c>
      <c r="LKB82" s="21" t="s">
        <v>19</v>
      </c>
      <c r="LKC82" s="21" t="s">
        <v>19</v>
      </c>
      <c r="LKD82" s="21" t="s">
        <v>19</v>
      </c>
      <c r="LKE82" s="21" t="s">
        <v>19</v>
      </c>
      <c r="LKF82" s="21" t="s">
        <v>19</v>
      </c>
      <c r="LKG82" s="21" t="s">
        <v>19</v>
      </c>
      <c r="LKH82" s="21" t="s">
        <v>19</v>
      </c>
      <c r="LKI82" s="21" t="s">
        <v>19</v>
      </c>
      <c r="LKJ82" s="21" t="s">
        <v>19</v>
      </c>
      <c r="LKK82" s="21" t="s">
        <v>19</v>
      </c>
      <c r="LKL82" s="21" t="s">
        <v>19</v>
      </c>
      <c r="LKM82" s="21" t="s">
        <v>19</v>
      </c>
      <c r="LKN82" s="21" t="s">
        <v>19</v>
      </c>
      <c r="LKO82" s="21" t="s">
        <v>19</v>
      </c>
      <c r="LKP82" s="21" t="s">
        <v>19</v>
      </c>
      <c r="LKQ82" s="21" t="s">
        <v>19</v>
      </c>
      <c r="LKR82" s="21" t="s">
        <v>19</v>
      </c>
      <c r="LKS82" s="21" t="s">
        <v>19</v>
      </c>
      <c r="LKT82" s="21" t="s">
        <v>19</v>
      </c>
      <c r="LKU82" s="21" t="s">
        <v>19</v>
      </c>
      <c r="LKV82" s="21" t="s">
        <v>19</v>
      </c>
      <c r="LKW82" s="21" t="s">
        <v>19</v>
      </c>
      <c r="LKX82" s="21" t="s">
        <v>19</v>
      </c>
      <c r="LKY82" s="21" t="s">
        <v>19</v>
      </c>
      <c r="LKZ82" s="21" t="s">
        <v>19</v>
      </c>
      <c r="LLA82" s="21" t="s">
        <v>19</v>
      </c>
      <c r="LLB82" s="21" t="s">
        <v>19</v>
      </c>
      <c r="LLC82" s="21" t="s">
        <v>19</v>
      </c>
      <c r="LLD82" s="21" t="s">
        <v>19</v>
      </c>
      <c r="LLE82" s="21" t="s">
        <v>19</v>
      </c>
      <c r="LLF82" s="21" t="s">
        <v>19</v>
      </c>
      <c r="LLG82" s="21" t="s">
        <v>19</v>
      </c>
      <c r="LLH82" s="21" t="s">
        <v>19</v>
      </c>
      <c r="LLI82" s="21" t="s">
        <v>19</v>
      </c>
      <c r="LLJ82" s="21" t="s">
        <v>19</v>
      </c>
      <c r="LLK82" s="21" t="s">
        <v>19</v>
      </c>
      <c r="LLL82" s="21" t="s">
        <v>19</v>
      </c>
      <c r="LLM82" s="21" t="s">
        <v>19</v>
      </c>
      <c r="LLN82" s="21" t="s">
        <v>19</v>
      </c>
      <c r="LLO82" s="21" t="s">
        <v>19</v>
      </c>
      <c r="LLP82" s="21" t="s">
        <v>19</v>
      </c>
      <c r="LLQ82" s="21" t="s">
        <v>19</v>
      </c>
      <c r="LLR82" s="21" t="s">
        <v>19</v>
      </c>
      <c r="LLS82" s="21" t="s">
        <v>19</v>
      </c>
      <c r="LLT82" s="21" t="s">
        <v>19</v>
      </c>
      <c r="LLU82" s="21" t="s">
        <v>19</v>
      </c>
      <c r="LLV82" s="21" t="s">
        <v>19</v>
      </c>
      <c r="LLW82" s="21" t="s">
        <v>19</v>
      </c>
      <c r="LLX82" s="21" t="s">
        <v>19</v>
      </c>
      <c r="LLY82" s="21" t="s">
        <v>19</v>
      </c>
      <c r="LLZ82" s="21" t="s">
        <v>19</v>
      </c>
      <c r="LMA82" s="21" t="s">
        <v>19</v>
      </c>
      <c r="LMB82" s="21" t="s">
        <v>19</v>
      </c>
      <c r="LMC82" s="21" t="s">
        <v>19</v>
      </c>
      <c r="LMD82" s="21" t="s">
        <v>19</v>
      </c>
      <c r="LME82" s="21" t="s">
        <v>19</v>
      </c>
      <c r="LMF82" s="21" t="s">
        <v>19</v>
      </c>
      <c r="LMG82" s="21" t="s">
        <v>19</v>
      </c>
      <c r="LMH82" s="21" t="s">
        <v>19</v>
      </c>
      <c r="LMI82" s="21" t="s">
        <v>19</v>
      </c>
      <c r="LMJ82" s="21" t="s">
        <v>19</v>
      </c>
      <c r="LMK82" s="21" t="s">
        <v>19</v>
      </c>
      <c r="LML82" s="21" t="s">
        <v>19</v>
      </c>
      <c r="LMM82" s="21" t="s">
        <v>19</v>
      </c>
      <c r="LMN82" s="21" t="s">
        <v>19</v>
      </c>
      <c r="LMO82" s="21" t="s">
        <v>19</v>
      </c>
      <c r="LMP82" s="21" t="s">
        <v>19</v>
      </c>
      <c r="LMQ82" s="21" t="s">
        <v>19</v>
      </c>
      <c r="LMR82" s="21" t="s">
        <v>19</v>
      </c>
      <c r="LMS82" s="21" t="s">
        <v>19</v>
      </c>
      <c r="LMT82" s="21" t="s">
        <v>19</v>
      </c>
      <c r="LMU82" s="21" t="s">
        <v>19</v>
      </c>
      <c r="LMV82" s="21" t="s">
        <v>19</v>
      </c>
      <c r="LMW82" s="21" t="s">
        <v>19</v>
      </c>
      <c r="LMX82" s="21" t="s">
        <v>19</v>
      </c>
      <c r="LMY82" s="21" t="s">
        <v>19</v>
      </c>
      <c r="LMZ82" s="21" t="s">
        <v>19</v>
      </c>
      <c r="LNA82" s="21" t="s">
        <v>19</v>
      </c>
      <c r="LNB82" s="21" t="s">
        <v>19</v>
      </c>
      <c r="LNC82" s="21" t="s">
        <v>19</v>
      </c>
      <c r="LND82" s="21" t="s">
        <v>19</v>
      </c>
      <c r="LNE82" s="21" t="s">
        <v>19</v>
      </c>
      <c r="LNF82" s="21" t="s">
        <v>19</v>
      </c>
      <c r="LNG82" s="21" t="s">
        <v>19</v>
      </c>
      <c r="LNH82" s="21" t="s">
        <v>19</v>
      </c>
      <c r="LNI82" s="21" t="s">
        <v>19</v>
      </c>
      <c r="LNJ82" s="21" t="s">
        <v>19</v>
      </c>
      <c r="LNK82" s="21" t="s">
        <v>19</v>
      </c>
      <c r="LNL82" s="21" t="s">
        <v>19</v>
      </c>
      <c r="LNM82" s="21" t="s">
        <v>19</v>
      </c>
      <c r="LNN82" s="21" t="s">
        <v>19</v>
      </c>
      <c r="LNO82" s="21" t="s">
        <v>19</v>
      </c>
      <c r="LNP82" s="21" t="s">
        <v>19</v>
      </c>
      <c r="LNQ82" s="21" t="s">
        <v>19</v>
      </c>
      <c r="LNR82" s="21" t="s">
        <v>19</v>
      </c>
      <c r="LNS82" s="21" t="s">
        <v>19</v>
      </c>
      <c r="LNT82" s="21" t="s">
        <v>19</v>
      </c>
      <c r="LNU82" s="21" t="s">
        <v>19</v>
      </c>
      <c r="LNV82" s="21" t="s">
        <v>19</v>
      </c>
      <c r="LNW82" s="21" t="s">
        <v>19</v>
      </c>
      <c r="LNX82" s="21" t="s">
        <v>19</v>
      </c>
      <c r="LNY82" s="21" t="s">
        <v>19</v>
      </c>
      <c r="LNZ82" s="21" t="s">
        <v>19</v>
      </c>
      <c r="LOA82" s="21" t="s">
        <v>19</v>
      </c>
      <c r="LOB82" s="21" t="s">
        <v>19</v>
      </c>
      <c r="LOC82" s="21" t="s">
        <v>19</v>
      </c>
      <c r="LOD82" s="21" t="s">
        <v>19</v>
      </c>
      <c r="LOE82" s="21" t="s">
        <v>19</v>
      </c>
      <c r="LOF82" s="21" t="s">
        <v>19</v>
      </c>
      <c r="LOG82" s="21" t="s">
        <v>19</v>
      </c>
      <c r="LOH82" s="21" t="s">
        <v>19</v>
      </c>
      <c r="LOI82" s="21" t="s">
        <v>19</v>
      </c>
      <c r="LOJ82" s="21" t="s">
        <v>19</v>
      </c>
      <c r="LOK82" s="21" t="s">
        <v>19</v>
      </c>
      <c r="LOL82" s="21" t="s">
        <v>19</v>
      </c>
      <c r="LOM82" s="21" t="s">
        <v>19</v>
      </c>
      <c r="LON82" s="21" t="s">
        <v>19</v>
      </c>
      <c r="LOO82" s="21" t="s">
        <v>19</v>
      </c>
      <c r="LOP82" s="21" t="s">
        <v>19</v>
      </c>
      <c r="LOQ82" s="21" t="s">
        <v>19</v>
      </c>
      <c r="LOR82" s="21" t="s">
        <v>19</v>
      </c>
      <c r="LOS82" s="21" t="s">
        <v>19</v>
      </c>
      <c r="LOT82" s="21" t="s">
        <v>19</v>
      </c>
      <c r="LOU82" s="21" t="s">
        <v>19</v>
      </c>
      <c r="LOV82" s="21" t="s">
        <v>19</v>
      </c>
      <c r="LOW82" s="21" t="s">
        <v>19</v>
      </c>
      <c r="LOX82" s="21" t="s">
        <v>19</v>
      </c>
      <c r="LOY82" s="21" t="s">
        <v>19</v>
      </c>
      <c r="LOZ82" s="21" t="s">
        <v>19</v>
      </c>
      <c r="LPA82" s="21" t="s">
        <v>19</v>
      </c>
      <c r="LPB82" s="21" t="s">
        <v>19</v>
      </c>
      <c r="LPC82" s="21" t="s">
        <v>19</v>
      </c>
      <c r="LPD82" s="21" t="s">
        <v>19</v>
      </c>
      <c r="LPE82" s="21" t="s">
        <v>19</v>
      </c>
      <c r="LPF82" s="21" t="s">
        <v>19</v>
      </c>
      <c r="LPG82" s="21" t="s">
        <v>19</v>
      </c>
      <c r="LPH82" s="21" t="s">
        <v>19</v>
      </c>
      <c r="LPI82" s="21" t="s">
        <v>19</v>
      </c>
      <c r="LPJ82" s="21" t="s">
        <v>19</v>
      </c>
      <c r="LPK82" s="21" t="s">
        <v>19</v>
      </c>
      <c r="LPL82" s="21" t="s">
        <v>19</v>
      </c>
      <c r="LPM82" s="21" t="s">
        <v>19</v>
      </c>
      <c r="LPN82" s="21" t="s">
        <v>19</v>
      </c>
      <c r="LPO82" s="21" t="s">
        <v>19</v>
      </c>
      <c r="LPP82" s="21" t="s">
        <v>19</v>
      </c>
      <c r="LPQ82" s="21" t="s">
        <v>19</v>
      </c>
      <c r="LPR82" s="21" t="s">
        <v>19</v>
      </c>
      <c r="LPS82" s="21" t="s">
        <v>19</v>
      </c>
      <c r="LPT82" s="21" t="s">
        <v>19</v>
      </c>
      <c r="LPU82" s="21" t="s">
        <v>19</v>
      </c>
      <c r="LPV82" s="21" t="s">
        <v>19</v>
      </c>
      <c r="LPW82" s="21" t="s">
        <v>19</v>
      </c>
      <c r="LPX82" s="21" t="s">
        <v>19</v>
      </c>
      <c r="LPY82" s="21" t="s">
        <v>19</v>
      </c>
      <c r="LPZ82" s="21" t="s">
        <v>19</v>
      </c>
      <c r="LQA82" s="21" t="s">
        <v>19</v>
      </c>
      <c r="LQB82" s="21" t="s">
        <v>19</v>
      </c>
      <c r="LQC82" s="21" t="s">
        <v>19</v>
      </c>
      <c r="LQD82" s="21" t="s">
        <v>19</v>
      </c>
      <c r="LQE82" s="21" t="s">
        <v>19</v>
      </c>
      <c r="LQF82" s="21" t="s">
        <v>19</v>
      </c>
      <c r="LQG82" s="21" t="s">
        <v>19</v>
      </c>
      <c r="LQH82" s="21" t="s">
        <v>19</v>
      </c>
      <c r="LQI82" s="21" t="s">
        <v>19</v>
      </c>
      <c r="LQJ82" s="21" t="s">
        <v>19</v>
      </c>
      <c r="LQK82" s="21" t="s">
        <v>19</v>
      </c>
      <c r="LQL82" s="21" t="s">
        <v>19</v>
      </c>
      <c r="LQM82" s="21" t="s">
        <v>19</v>
      </c>
      <c r="LQN82" s="21" t="s">
        <v>19</v>
      </c>
      <c r="LQO82" s="21" t="s">
        <v>19</v>
      </c>
      <c r="LQP82" s="21" t="s">
        <v>19</v>
      </c>
      <c r="LQQ82" s="21" t="s">
        <v>19</v>
      </c>
      <c r="LQR82" s="21" t="s">
        <v>19</v>
      </c>
      <c r="LQS82" s="21" t="s">
        <v>19</v>
      </c>
      <c r="LQT82" s="21" t="s">
        <v>19</v>
      </c>
      <c r="LQU82" s="21" t="s">
        <v>19</v>
      </c>
      <c r="LQV82" s="21" t="s">
        <v>19</v>
      </c>
      <c r="LQW82" s="21" t="s">
        <v>19</v>
      </c>
      <c r="LQX82" s="21" t="s">
        <v>19</v>
      </c>
      <c r="LQY82" s="21" t="s">
        <v>19</v>
      </c>
      <c r="LQZ82" s="21" t="s">
        <v>19</v>
      </c>
      <c r="LRA82" s="21" t="s">
        <v>19</v>
      </c>
      <c r="LRB82" s="21" t="s">
        <v>19</v>
      </c>
      <c r="LRC82" s="21" t="s">
        <v>19</v>
      </c>
      <c r="LRD82" s="21" t="s">
        <v>19</v>
      </c>
      <c r="LRE82" s="21" t="s">
        <v>19</v>
      </c>
      <c r="LRF82" s="21" t="s">
        <v>19</v>
      </c>
      <c r="LRG82" s="21" t="s">
        <v>19</v>
      </c>
      <c r="LRH82" s="21" t="s">
        <v>19</v>
      </c>
      <c r="LRI82" s="21" t="s">
        <v>19</v>
      </c>
      <c r="LRJ82" s="21" t="s">
        <v>19</v>
      </c>
      <c r="LRK82" s="21" t="s">
        <v>19</v>
      </c>
      <c r="LRL82" s="21" t="s">
        <v>19</v>
      </c>
      <c r="LRM82" s="21" t="s">
        <v>19</v>
      </c>
      <c r="LRN82" s="21" t="s">
        <v>19</v>
      </c>
      <c r="LRO82" s="21" t="s">
        <v>19</v>
      </c>
      <c r="LRP82" s="21" t="s">
        <v>19</v>
      </c>
      <c r="LRQ82" s="21" t="s">
        <v>19</v>
      </c>
      <c r="LRR82" s="21" t="s">
        <v>19</v>
      </c>
      <c r="LRS82" s="21" t="s">
        <v>19</v>
      </c>
      <c r="LRT82" s="21" t="s">
        <v>19</v>
      </c>
      <c r="LRU82" s="21" t="s">
        <v>19</v>
      </c>
      <c r="LRV82" s="21" t="s">
        <v>19</v>
      </c>
      <c r="LRW82" s="21" t="s">
        <v>19</v>
      </c>
      <c r="LRX82" s="21" t="s">
        <v>19</v>
      </c>
      <c r="LRY82" s="21" t="s">
        <v>19</v>
      </c>
      <c r="LRZ82" s="21" t="s">
        <v>19</v>
      </c>
      <c r="LSA82" s="21" t="s">
        <v>19</v>
      </c>
      <c r="LSB82" s="21" t="s">
        <v>19</v>
      </c>
      <c r="LSC82" s="21" t="s">
        <v>19</v>
      </c>
      <c r="LSD82" s="21" t="s">
        <v>19</v>
      </c>
      <c r="LSE82" s="21" t="s">
        <v>19</v>
      </c>
      <c r="LSF82" s="21" t="s">
        <v>19</v>
      </c>
      <c r="LSG82" s="21" t="s">
        <v>19</v>
      </c>
      <c r="LSH82" s="21" t="s">
        <v>19</v>
      </c>
      <c r="LSI82" s="21" t="s">
        <v>19</v>
      </c>
      <c r="LSJ82" s="21" t="s">
        <v>19</v>
      </c>
      <c r="LSK82" s="21" t="s">
        <v>19</v>
      </c>
      <c r="LSL82" s="21" t="s">
        <v>19</v>
      </c>
      <c r="LSM82" s="21" t="s">
        <v>19</v>
      </c>
      <c r="LSN82" s="21" t="s">
        <v>19</v>
      </c>
      <c r="LSO82" s="21" t="s">
        <v>19</v>
      </c>
      <c r="LSP82" s="21" t="s">
        <v>19</v>
      </c>
      <c r="LSQ82" s="21" t="s">
        <v>19</v>
      </c>
      <c r="LSR82" s="21" t="s">
        <v>19</v>
      </c>
      <c r="LSS82" s="21" t="s">
        <v>19</v>
      </c>
      <c r="LST82" s="21" t="s">
        <v>19</v>
      </c>
      <c r="LSU82" s="21" t="s">
        <v>19</v>
      </c>
      <c r="LSV82" s="21" t="s">
        <v>19</v>
      </c>
      <c r="LSW82" s="21" t="s">
        <v>19</v>
      </c>
      <c r="LSX82" s="21" t="s">
        <v>19</v>
      </c>
      <c r="LSY82" s="21" t="s">
        <v>19</v>
      </c>
      <c r="LSZ82" s="21" t="s">
        <v>19</v>
      </c>
      <c r="LTA82" s="21" t="s">
        <v>19</v>
      </c>
      <c r="LTB82" s="21" t="s">
        <v>19</v>
      </c>
      <c r="LTC82" s="21" t="s">
        <v>19</v>
      </c>
      <c r="LTD82" s="21" t="s">
        <v>19</v>
      </c>
      <c r="LTE82" s="21" t="s">
        <v>19</v>
      </c>
      <c r="LTF82" s="21" t="s">
        <v>19</v>
      </c>
      <c r="LTG82" s="21" t="s">
        <v>19</v>
      </c>
      <c r="LTH82" s="21" t="s">
        <v>19</v>
      </c>
      <c r="LTI82" s="21" t="s">
        <v>19</v>
      </c>
      <c r="LTJ82" s="21" t="s">
        <v>19</v>
      </c>
      <c r="LTK82" s="21" t="s">
        <v>19</v>
      </c>
      <c r="LTL82" s="21" t="s">
        <v>19</v>
      </c>
      <c r="LTM82" s="21" t="s">
        <v>19</v>
      </c>
      <c r="LTN82" s="21" t="s">
        <v>19</v>
      </c>
      <c r="LTO82" s="21" t="s">
        <v>19</v>
      </c>
      <c r="LTP82" s="21" t="s">
        <v>19</v>
      </c>
      <c r="LTQ82" s="21" t="s">
        <v>19</v>
      </c>
      <c r="LTR82" s="21" t="s">
        <v>19</v>
      </c>
      <c r="LTS82" s="21" t="s">
        <v>19</v>
      </c>
      <c r="LTT82" s="21" t="s">
        <v>19</v>
      </c>
      <c r="LTU82" s="21" t="s">
        <v>19</v>
      </c>
      <c r="LTV82" s="21" t="s">
        <v>19</v>
      </c>
      <c r="LTW82" s="21" t="s">
        <v>19</v>
      </c>
      <c r="LTX82" s="21" t="s">
        <v>19</v>
      </c>
      <c r="LTY82" s="21" t="s">
        <v>19</v>
      </c>
      <c r="LTZ82" s="21" t="s">
        <v>19</v>
      </c>
      <c r="LUA82" s="21" t="s">
        <v>19</v>
      </c>
      <c r="LUB82" s="21" t="s">
        <v>19</v>
      </c>
      <c r="LUC82" s="21" t="s">
        <v>19</v>
      </c>
      <c r="LUD82" s="21" t="s">
        <v>19</v>
      </c>
      <c r="LUE82" s="21" t="s">
        <v>19</v>
      </c>
      <c r="LUF82" s="21" t="s">
        <v>19</v>
      </c>
      <c r="LUG82" s="21" t="s">
        <v>19</v>
      </c>
      <c r="LUH82" s="21" t="s">
        <v>19</v>
      </c>
      <c r="LUI82" s="21" t="s">
        <v>19</v>
      </c>
      <c r="LUJ82" s="21" t="s">
        <v>19</v>
      </c>
      <c r="LUK82" s="21" t="s">
        <v>19</v>
      </c>
      <c r="LUL82" s="21" t="s">
        <v>19</v>
      </c>
      <c r="LUM82" s="21" t="s">
        <v>19</v>
      </c>
      <c r="LUN82" s="21" t="s">
        <v>19</v>
      </c>
      <c r="LUO82" s="21" t="s">
        <v>19</v>
      </c>
      <c r="LUP82" s="21" t="s">
        <v>19</v>
      </c>
      <c r="LUQ82" s="21" t="s">
        <v>19</v>
      </c>
      <c r="LUR82" s="21" t="s">
        <v>19</v>
      </c>
      <c r="LUS82" s="21" t="s">
        <v>19</v>
      </c>
      <c r="LUT82" s="21" t="s">
        <v>19</v>
      </c>
      <c r="LUU82" s="21" t="s">
        <v>19</v>
      </c>
      <c r="LUV82" s="21" t="s">
        <v>19</v>
      </c>
      <c r="LUW82" s="21" t="s">
        <v>19</v>
      </c>
      <c r="LUX82" s="21" t="s">
        <v>19</v>
      </c>
      <c r="LUY82" s="21" t="s">
        <v>19</v>
      </c>
      <c r="LUZ82" s="21" t="s">
        <v>19</v>
      </c>
      <c r="LVA82" s="21" t="s">
        <v>19</v>
      </c>
      <c r="LVB82" s="21" t="s">
        <v>19</v>
      </c>
      <c r="LVC82" s="21" t="s">
        <v>19</v>
      </c>
      <c r="LVD82" s="21" t="s">
        <v>19</v>
      </c>
      <c r="LVE82" s="21" t="s">
        <v>19</v>
      </c>
      <c r="LVF82" s="21" t="s">
        <v>19</v>
      </c>
      <c r="LVG82" s="21" t="s">
        <v>19</v>
      </c>
      <c r="LVH82" s="21" t="s">
        <v>19</v>
      </c>
      <c r="LVI82" s="21" t="s">
        <v>19</v>
      </c>
      <c r="LVJ82" s="21" t="s">
        <v>19</v>
      </c>
      <c r="LVK82" s="21" t="s">
        <v>19</v>
      </c>
      <c r="LVL82" s="21" t="s">
        <v>19</v>
      </c>
      <c r="LVM82" s="21" t="s">
        <v>19</v>
      </c>
      <c r="LVN82" s="21" t="s">
        <v>19</v>
      </c>
      <c r="LVO82" s="21" t="s">
        <v>19</v>
      </c>
      <c r="LVP82" s="21" t="s">
        <v>19</v>
      </c>
      <c r="LVQ82" s="21" t="s">
        <v>19</v>
      </c>
      <c r="LVR82" s="21" t="s">
        <v>19</v>
      </c>
      <c r="LVS82" s="21" t="s">
        <v>19</v>
      </c>
      <c r="LVT82" s="21" t="s">
        <v>19</v>
      </c>
      <c r="LVU82" s="21" t="s">
        <v>19</v>
      </c>
      <c r="LVV82" s="21" t="s">
        <v>19</v>
      </c>
      <c r="LVW82" s="21" t="s">
        <v>19</v>
      </c>
      <c r="LVX82" s="21" t="s">
        <v>19</v>
      </c>
      <c r="LVY82" s="21" t="s">
        <v>19</v>
      </c>
      <c r="LVZ82" s="21" t="s">
        <v>19</v>
      </c>
      <c r="LWA82" s="21" t="s">
        <v>19</v>
      </c>
      <c r="LWB82" s="21" t="s">
        <v>19</v>
      </c>
      <c r="LWC82" s="21" t="s">
        <v>19</v>
      </c>
      <c r="LWD82" s="21" t="s">
        <v>19</v>
      </c>
      <c r="LWE82" s="21" t="s">
        <v>19</v>
      </c>
      <c r="LWF82" s="21" t="s">
        <v>19</v>
      </c>
      <c r="LWG82" s="21" t="s">
        <v>19</v>
      </c>
      <c r="LWH82" s="21" t="s">
        <v>19</v>
      </c>
      <c r="LWI82" s="21" t="s">
        <v>19</v>
      </c>
      <c r="LWJ82" s="21" t="s">
        <v>19</v>
      </c>
      <c r="LWK82" s="21" t="s">
        <v>19</v>
      </c>
      <c r="LWL82" s="21" t="s">
        <v>19</v>
      </c>
      <c r="LWM82" s="21" t="s">
        <v>19</v>
      </c>
      <c r="LWN82" s="21" t="s">
        <v>19</v>
      </c>
      <c r="LWO82" s="21" t="s">
        <v>19</v>
      </c>
      <c r="LWP82" s="21" t="s">
        <v>19</v>
      </c>
      <c r="LWQ82" s="21" t="s">
        <v>19</v>
      </c>
      <c r="LWR82" s="21" t="s">
        <v>19</v>
      </c>
      <c r="LWS82" s="21" t="s">
        <v>19</v>
      </c>
      <c r="LWT82" s="21" t="s">
        <v>19</v>
      </c>
      <c r="LWU82" s="21" t="s">
        <v>19</v>
      </c>
      <c r="LWV82" s="21" t="s">
        <v>19</v>
      </c>
      <c r="LWW82" s="21" t="s">
        <v>19</v>
      </c>
      <c r="LWX82" s="21" t="s">
        <v>19</v>
      </c>
      <c r="LWY82" s="21" t="s">
        <v>19</v>
      </c>
      <c r="LWZ82" s="21" t="s">
        <v>19</v>
      </c>
      <c r="LXA82" s="21" t="s">
        <v>19</v>
      </c>
      <c r="LXB82" s="21" t="s">
        <v>19</v>
      </c>
      <c r="LXC82" s="21" t="s">
        <v>19</v>
      </c>
      <c r="LXD82" s="21" t="s">
        <v>19</v>
      </c>
      <c r="LXE82" s="21" t="s">
        <v>19</v>
      </c>
      <c r="LXF82" s="21" t="s">
        <v>19</v>
      </c>
      <c r="LXG82" s="21" t="s">
        <v>19</v>
      </c>
      <c r="LXH82" s="21" t="s">
        <v>19</v>
      </c>
      <c r="LXI82" s="21" t="s">
        <v>19</v>
      </c>
      <c r="LXJ82" s="21" t="s">
        <v>19</v>
      </c>
      <c r="LXK82" s="21" t="s">
        <v>19</v>
      </c>
      <c r="LXL82" s="21" t="s">
        <v>19</v>
      </c>
      <c r="LXM82" s="21" t="s">
        <v>19</v>
      </c>
      <c r="LXN82" s="21" t="s">
        <v>19</v>
      </c>
      <c r="LXO82" s="21" t="s">
        <v>19</v>
      </c>
      <c r="LXP82" s="21" t="s">
        <v>19</v>
      </c>
      <c r="LXQ82" s="21" t="s">
        <v>19</v>
      </c>
      <c r="LXR82" s="21" t="s">
        <v>19</v>
      </c>
      <c r="LXS82" s="21" t="s">
        <v>19</v>
      </c>
      <c r="LXT82" s="21" t="s">
        <v>19</v>
      </c>
      <c r="LXU82" s="21" t="s">
        <v>19</v>
      </c>
      <c r="LXV82" s="21" t="s">
        <v>19</v>
      </c>
      <c r="LXW82" s="21" t="s">
        <v>19</v>
      </c>
      <c r="LXX82" s="21" t="s">
        <v>19</v>
      </c>
      <c r="LXY82" s="21" t="s">
        <v>19</v>
      </c>
      <c r="LXZ82" s="21" t="s">
        <v>19</v>
      </c>
      <c r="LYA82" s="21" t="s">
        <v>19</v>
      </c>
      <c r="LYB82" s="21" t="s">
        <v>19</v>
      </c>
      <c r="LYC82" s="21" t="s">
        <v>19</v>
      </c>
      <c r="LYD82" s="21" t="s">
        <v>19</v>
      </c>
      <c r="LYE82" s="21" t="s">
        <v>19</v>
      </c>
      <c r="LYF82" s="21" t="s">
        <v>19</v>
      </c>
      <c r="LYG82" s="21" t="s">
        <v>19</v>
      </c>
      <c r="LYH82" s="21" t="s">
        <v>19</v>
      </c>
      <c r="LYI82" s="21" t="s">
        <v>19</v>
      </c>
      <c r="LYJ82" s="21" t="s">
        <v>19</v>
      </c>
      <c r="LYK82" s="21" t="s">
        <v>19</v>
      </c>
      <c r="LYL82" s="21" t="s">
        <v>19</v>
      </c>
      <c r="LYM82" s="21" t="s">
        <v>19</v>
      </c>
      <c r="LYN82" s="21" t="s">
        <v>19</v>
      </c>
      <c r="LYO82" s="21" t="s">
        <v>19</v>
      </c>
      <c r="LYP82" s="21" t="s">
        <v>19</v>
      </c>
      <c r="LYQ82" s="21" t="s">
        <v>19</v>
      </c>
      <c r="LYR82" s="21" t="s">
        <v>19</v>
      </c>
      <c r="LYS82" s="21" t="s">
        <v>19</v>
      </c>
      <c r="LYT82" s="21" t="s">
        <v>19</v>
      </c>
      <c r="LYU82" s="21" t="s">
        <v>19</v>
      </c>
      <c r="LYV82" s="21" t="s">
        <v>19</v>
      </c>
      <c r="LYW82" s="21" t="s">
        <v>19</v>
      </c>
      <c r="LYX82" s="21" t="s">
        <v>19</v>
      </c>
      <c r="LYY82" s="21" t="s">
        <v>19</v>
      </c>
      <c r="LYZ82" s="21" t="s">
        <v>19</v>
      </c>
      <c r="LZA82" s="21" t="s">
        <v>19</v>
      </c>
      <c r="LZB82" s="21" t="s">
        <v>19</v>
      </c>
      <c r="LZC82" s="21" t="s">
        <v>19</v>
      </c>
      <c r="LZD82" s="21" t="s">
        <v>19</v>
      </c>
      <c r="LZE82" s="21" t="s">
        <v>19</v>
      </c>
      <c r="LZF82" s="21" t="s">
        <v>19</v>
      </c>
      <c r="LZG82" s="21" t="s">
        <v>19</v>
      </c>
      <c r="LZH82" s="21" t="s">
        <v>19</v>
      </c>
      <c r="LZI82" s="21" t="s">
        <v>19</v>
      </c>
      <c r="LZJ82" s="21" t="s">
        <v>19</v>
      </c>
      <c r="LZK82" s="21" t="s">
        <v>19</v>
      </c>
      <c r="LZL82" s="21" t="s">
        <v>19</v>
      </c>
      <c r="LZM82" s="21" t="s">
        <v>19</v>
      </c>
      <c r="LZN82" s="21" t="s">
        <v>19</v>
      </c>
      <c r="LZO82" s="21" t="s">
        <v>19</v>
      </c>
      <c r="LZP82" s="21" t="s">
        <v>19</v>
      </c>
      <c r="LZQ82" s="21" t="s">
        <v>19</v>
      </c>
      <c r="LZR82" s="21" t="s">
        <v>19</v>
      </c>
      <c r="LZS82" s="21" t="s">
        <v>19</v>
      </c>
      <c r="LZT82" s="21" t="s">
        <v>19</v>
      </c>
      <c r="LZU82" s="21" t="s">
        <v>19</v>
      </c>
      <c r="LZV82" s="21" t="s">
        <v>19</v>
      </c>
      <c r="LZW82" s="21" t="s">
        <v>19</v>
      </c>
      <c r="LZX82" s="21" t="s">
        <v>19</v>
      </c>
      <c r="LZY82" s="21" t="s">
        <v>19</v>
      </c>
      <c r="LZZ82" s="21" t="s">
        <v>19</v>
      </c>
      <c r="MAA82" s="21" t="s">
        <v>19</v>
      </c>
      <c r="MAB82" s="21" t="s">
        <v>19</v>
      </c>
      <c r="MAC82" s="21" t="s">
        <v>19</v>
      </c>
      <c r="MAD82" s="21" t="s">
        <v>19</v>
      </c>
      <c r="MAE82" s="21" t="s">
        <v>19</v>
      </c>
      <c r="MAF82" s="21" t="s">
        <v>19</v>
      </c>
      <c r="MAG82" s="21" t="s">
        <v>19</v>
      </c>
      <c r="MAH82" s="21" t="s">
        <v>19</v>
      </c>
      <c r="MAI82" s="21" t="s">
        <v>19</v>
      </c>
      <c r="MAJ82" s="21" t="s">
        <v>19</v>
      </c>
      <c r="MAK82" s="21" t="s">
        <v>19</v>
      </c>
      <c r="MAL82" s="21" t="s">
        <v>19</v>
      </c>
      <c r="MAM82" s="21" t="s">
        <v>19</v>
      </c>
      <c r="MAN82" s="21" t="s">
        <v>19</v>
      </c>
      <c r="MAO82" s="21" t="s">
        <v>19</v>
      </c>
      <c r="MAP82" s="21" t="s">
        <v>19</v>
      </c>
      <c r="MAQ82" s="21" t="s">
        <v>19</v>
      </c>
      <c r="MAR82" s="21" t="s">
        <v>19</v>
      </c>
      <c r="MAS82" s="21" t="s">
        <v>19</v>
      </c>
      <c r="MAT82" s="21" t="s">
        <v>19</v>
      </c>
      <c r="MAU82" s="21" t="s">
        <v>19</v>
      </c>
      <c r="MAV82" s="21" t="s">
        <v>19</v>
      </c>
      <c r="MAW82" s="21" t="s">
        <v>19</v>
      </c>
      <c r="MAX82" s="21" t="s">
        <v>19</v>
      </c>
      <c r="MAY82" s="21" t="s">
        <v>19</v>
      </c>
      <c r="MAZ82" s="21" t="s">
        <v>19</v>
      </c>
      <c r="MBA82" s="21" t="s">
        <v>19</v>
      </c>
      <c r="MBB82" s="21" t="s">
        <v>19</v>
      </c>
      <c r="MBC82" s="21" t="s">
        <v>19</v>
      </c>
      <c r="MBD82" s="21" t="s">
        <v>19</v>
      </c>
      <c r="MBE82" s="21" t="s">
        <v>19</v>
      </c>
      <c r="MBF82" s="21" t="s">
        <v>19</v>
      </c>
      <c r="MBG82" s="21" t="s">
        <v>19</v>
      </c>
      <c r="MBH82" s="21" t="s">
        <v>19</v>
      </c>
      <c r="MBI82" s="21" t="s">
        <v>19</v>
      </c>
      <c r="MBJ82" s="21" t="s">
        <v>19</v>
      </c>
      <c r="MBK82" s="21" t="s">
        <v>19</v>
      </c>
      <c r="MBL82" s="21" t="s">
        <v>19</v>
      </c>
      <c r="MBM82" s="21" t="s">
        <v>19</v>
      </c>
      <c r="MBN82" s="21" t="s">
        <v>19</v>
      </c>
      <c r="MBO82" s="21" t="s">
        <v>19</v>
      </c>
      <c r="MBP82" s="21" t="s">
        <v>19</v>
      </c>
      <c r="MBQ82" s="21" t="s">
        <v>19</v>
      </c>
      <c r="MBR82" s="21" t="s">
        <v>19</v>
      </c>
      <c r="MBS82" s="21" t="s">
        <v>19</v>
      </c>
      <c r="MBT82" s="21" t="s">
        <v>19</v>
      </c>
      <c r="MBU82" s="21" t="s">
        <v>19</v>
      </c>
      <c r="MBV82" s="21" t="s">
        <v>19</v>
      </c>
      <c r="MBW82" s="21" t="s">
        <v>19</v>
      </c>
      <c r="MBX82" s="21" t="s">
        <v>19</v>
      </c>
      <c r="MBY82" s="21" t="s">
        <v>19</v>
      </c>
      <c r="MBZ82" s="21" t="s">
        <v>19</v>
      </c>
      <c r="MCA82" s="21" t="s">
        <v>19</v>
      </c>
      <c r="MCB82" s="21" t="s">
        <v>19</v>
      </c>
      <c r="MCC82" s="21" t="s">
        <v>19</v>
      </c>
      <c r="MCD82" s="21" t="s">
        <v>19</v>
      </c>
      <c r="MCE82" s="21" t="s">
        <v>19</v>
      </c>
      <c r="MCF82" s="21" t="s">
        <v>19</v>
      </c>
      <c r="MCG82" s="21" t="s">
        <v>19</v>
      </c>
      <c r="MCH82" s="21" t="s">
        <v>19</v>
      </c>
      <c r="MCI82" s="21" t="s">
        <v>19</v>
      </c>
      <c r="MCJ82" s="21" t="s">
        <v>19</v>
      </c>
      <c r="MCK82" s="21" t="s">
        <v>19</v>
      </c>
      <c r="MCL82" s="21" t="s">
        <v>19</v>
      </c>
      <c r="MCM82" s="21" t="s">
        <v>19</v>
      </c>
      <c r="MCN82" s="21" t="s">
        <v>19</v>
      </c>
      <c r="MCO82" s="21" t="s">
        <v>19</v>
      </c>
      <c r="MCP82" s="21" t="s">
        <v>19</v>
      </c>
      <c r="MCQ82" s="21" t="s">
        <v>19</v>
      </c>
      <c r="MCR82" s="21" t="s">
        <v>19</v>
      </c>
      <c r="MCS82" s="21" t="s">
        <v>19</v>
      </c>
      <c r="MCT82" s="21" t="s">
        <v>19</v>
      </c>
      <c r="MCU82" s="21" t="s">
        <v>19</v>
      </c>
      <c r="MCV82" s="21" t="s">
        <v>19</v>
      </c>
      <c r="MCW82" s="21" t="s">
        <v>19</v>
      </c>
      <c r="MCX82" s="21" t="s">
        <v>19</v>
      </c>
      <c r="MCY82" s="21" t="s">
        <v>19</v>
      </c>
      <c r="MCZ82" s="21" t="s">
        <v>19</v>
      </c>
      <c r="MDA82" s="21" t="s">
        <v>19</v>
      </c>
      <c r="MDB82" s="21" t="s">
        <v>19</v>
      </c>
      <c r="MDC82" s="21" t="s">
        <v>19</v>
      </c>
      <c r="MDD82" s="21" t="s">
        <v>19</v>
      </c>
      <c r="MDE82" s="21" t="s">
        <v>19</v>
      </c>
      <c r="MDF82" s="21" t="s">
        <v>19</v>
      </c>
      <c r="MDG82" s="21" t="s">
        <v>19</v>
      </c>
      <c r="MDH82" s="21" t="s">
        <v>19</v>
      </c>
      <c r="MDI82" s="21" t="s">
        <v>19</v>
      </c>
      <c r="MDJ82" s="21" t="s">
        <v>19</v>
      </c>
      <c r="MDK82" s="21" t="s">
        <v>19</v>
      </c>
      <c r="MDL82" s="21" t="s">
        <v>19</v>
      </c>
      <c r="MDM82" s="21" t="s">
        <v>19</v>
      </c>
      <c r="MDN82" s="21" t="s">
        <v>19</v>
      </c>
      <c r="MDO82" s="21" t="s">
        <v>19</v>
      </c>
      <c r="MDP82" s="21" t="s">
        <v>19</v>
      </c>
      <c r="MDQ82" s="21" t="s">
        <v>19</v>
      </c>
      <c r="MDR82" s="21" t="s">
        <v>19</v>
      </c>
      <c r="MDS82" s="21" t="s">
        <v>19</v>
      </c>
      <c r="MDT82" s="21" t="s">
        <v>19</v>
      </c>
      <c r="MDU82" s="21" t="s">
        <v>19</v>
      </c>
      <c r="MDV82" s="21" t="s">
        <v>19</v>
      </c>
      <c r="MDW82" s="21" t="s">
        <v>19</v>
      </c>
      <c r="MDX82" s="21" t="s">
        <v>19</v>
      </c>
      <c r="MDY82" s="21" t="s">
        <v>19</v>
      </c>
      <c r="MDZ82" s="21" t="s">
        <v>19</v>
      </c>
      <c r="MEA82" s="21" t="s">
        <v>19</v>
      </c>
      <c r="MEB82" s="21" t="s">
        <v>19</v>
      </c>
      <c r="MEC82" s="21" t="s">
        <v>19</v>
      </c>
      <c r="MED82" s="21" t="s">
        <v>19</v>
      </c>
      <c r="MEE82" s="21" t="s">
        <v>19</v>
      </c>
      <c r="MEF82" s="21" t="s">
        <v>19</v>
      </c>
      <c r="MEG82" s="21" t="s">
        <v>19</v>
      </c>
      <c r="MEH82" s="21" t="s">
        <v>19</v>
      </c>
      <c r="MEI82" s="21" t="s">
        <v>19</v>
      </c>
      <c r="MEJ82" s="21" t="s">
        <v>19</v>
      </c>
      <c r="MEK82" s="21" t="s">
        <v>19</v>
      </c>
      <c r="MEL82" s="21" t="s">
        <v>19</v>
      </c>
      <c r="MEM82" s="21" t="s">
        <v>19</v>
      </c>
      <c r="MEN82" s="21" t="s">
        <v>19</v>
      </c>
      <c r="MEO82" s="21" t="s">
        <v>19</v>
      </c>
      <c r="MEP82" s="21" t="s">
        <v>19</v>
      </c>
      <c r="MEQ82" s="21" t="s">
        <v>19</v>
      </c>
      <c r="MER82" s="21" t="s">
        <v>19</v>
      </c>
      <c r="MES82" s="21" t="s">
        <v>19</v>
      </c>
      <c r="MET82" s="21" t="s">
        <v>19</v>
      </c>
      <c r="MEU82" s="21" t="s">
        <v>19</v>
      </c>
      <c r="MEV82" s="21" t="s">
        <v>19</v>
      </c>
      <c r="MEW82" s="21" t="s">
        <v>19</v>
      </c>
      <c r="MEX82" s="21" t="s">
        <v>19</v>
      </c>
      <c r="MEY82" s="21" t="s">
        <v>19</v>
      </c>
      <c r="MEZ82" s="21" t="s">
        <v>19</v>
      </c>
      <c r="MFA82" s="21" t="s">
        <v>19</v>
      </c>
      <c r="MFB82" s="21" t="s">
        <v>19</v>
      </c>
      <c r="MFC82" s="21" t="s">
        <v>19</v>
      </c>
      <c r="MFD82" s="21" t="s">
        <v>19</v>
      </c>
      <c r="MFE82" s="21" t="s">
        <v>19</v>
      </c>
      <c r="MFF82" s="21" t="s">
        <v>19</v>
      </c>
      <c r="MFG82" s="21" t="s">
        <v>19</v>
      </c>
      <c r="MFH82" s="21" t="s">
        <v>19</v>
      </c>
      <c r="MFI82" s="21" t="s">
        <v>19</v>
      </c>
      <c r="MFJ82" s="21" t="s">
        <v>19</v>
      </c>
      <c r="MFK82" s="21" t="s">
        <v>19</v>
      </c>
      <c r="MFL82" s="21" t="s">
        <v>19</v>
      </c>
      <c r="MFM82" s="21" t="s">
        <v>19</v>
      </c>
      <c r="MFN82" s="21" t="s">
        <v>19</v>
      </c>
      <c r="MFO82" s="21" t="s">
        <v>19</v>
      </c>
      <c r="MFP82" s="21" t="s">
        <v>19</v>
      </c>
      <c r="MFQ82" s="21" t="s">
        <v>19</v>
      </c>
      <c r="MFR82" s="21" t="s">
        <v>19</v>
      </c>
      <c r="MFS82" s="21" t="s">
        <v>19</v>
      </c>
      <c r="MFT82" s="21" t="s">
        <v>19</v>
      </c>
      <c r="MFU82" s="21" t="s">
        <v>19</v>
      </c>
      <c r="MFV82" s="21" t="s">
        <v>19</v>
      </c>
      <c r="MFW82" s="21" t="s">
        <v>19</v>
      </c>
      <c r="MFX82" s="21" t="s">
        <v>19</v>
      </c>
      <c r="MFY82" s="21" t="s">
        <v>19</v>
      </c>
      <c r="MFZ82" s="21" t="s">
        <v>19</v>
      </c>
      <c r="MGA82" s="21" t="s">
        <v>19</v>
      </c>
      <c r="MGB82" s="21" t="s">
        <v>19</v>
      </c>
      <c r="MGC82" s="21" t="s">
        <v>19</v>
      </c>
      <c r="MGD82" s="21" t="s">
        <v>19</v>
      </c>
      <c r="MGE82" s="21" t="s">
        <v>19</v>
      </c>
      <c r="MGF82" s="21" t="s">
        <v>19</v>
      </c>
      <c r="MGG82" s="21" t="s">
        <v>19</v>
      </c>
      <c r="MGH82" s="21" t="s">
        <v>19</v>
      </c>
      <c r="MGI82" s="21" t="s">
        <v>19</v>
      </c>
      <c r="MGJ82" s="21" t="s">
        <v>19</v>
      </c>
      <c r="MGK82" s="21" t="s">
        <v>19</v>
      </c>
      <c r="MGL82" s="21" t="s">
        <v>19</v>
      </c>
      <c r="MGM82" s="21" t="s">
        <v>19</v>
      </c>
      <c r="MGN82" s="21" t="s">
        <v>19</v>
      </c>
      <c r="MGO82" s="21" t="s">
        <v>19</v>
      </c>
      <c r="MGP82" s="21" t="s">
        <v>19</v>
      </c>
      <c r="MGQ82" s="21" t="s">
        <v>19</v>
      </c>
      <c r="MGR82" s="21" t="s">
        <v>19</v>
      </c>
      <c r="MGS82" s="21" t="s">
        <v>19</v>
      </c>
      <c r="MGT82" s="21" t="s">
        <v>19</v>
      </c>
      <c r="MGU82" s="21" t="s">
        <v>19</v>
      </c>
      <c r="MGV82" s="21" t="s">
        <v>19</v>
      </c>
      <c r="MGW82" s="21" t="s">
        <v>19</v>
      </c>
      <c r="MGX82" s="21" t="s">
        <v>19</v>
      </c>
      <c r="MGY82" s="21" t="s">
        <v>19</v>
      </c>
      <c r="MGZ82" s="21" t="s">
        <v>19</v>
      </c>
      <c r="MHA82" s="21" t="s">
        <v>19</v>
      </c>
      <c r="MHB82" s="21" t="s">
        <v>19</v>
      </c>
      <c r="MHC82" s="21" t="s">
        <v>19</v>
      </c>
      <c r="MHD82" s="21" t="s">
        <v>19</v>
      </c>
      <c r="MHE82" s="21" t="s">
        <v>19</v>
      </c>
      <c r="MHF82" s="21" t="s">
        <v>19</v>
      </c>
      <c r="MHG82" s="21" t="s">
        <v>19</v>
      </c>
      <c r="MHH82" s="21" t="s">
        <v>19</v>
      </c>
      <c r="MHI82" s="21" t="s">
        <v>19</v>
      </c>
      <c r="MHJ82" s="21" t="s">
        <v>19</v>
      </c>
      <c r="MHK82" s="21" t="s">
        <v>19</v>
      </c>
      <c r="MHL82" s="21" t="s">
        <v>19</v>
      </c>
      <c r="MHM82" s="21" t="s">
        <v>19</v>
      </c>
      <c r="MHN82" s="21" t="s">
        <v>19</v>
      </c>
      <c r="MHO82" s="21" t="s">
        <v>19</v>
      </c>
      <c r="MHP82" s="21" t="s">
        <v>19</v>
      </c>
      <c r="MHQ82" s="21" t="s">
        <v>19</v>
      </c>
      <c r="MHR82" s="21" t="s">
        <v>19</v>
      </c>
      <c r="MHS82" s="21" t="s">
        <v>19</v>
      </c>
      <c r="MHT82" s="21" t="s">
        <v>19</v>
      </c>
      <c r="MHU82" s="21" t="s">
        <v>19</v>
      </c>
      <c r="MHV82" s="21" t="s">
        <v>19</v>
      </c>
      <c r="MHW82" s="21" t="s">
        <v>19</v>
      </c>
      <c r="MHX82" s="21" t="s">
        <v>19</v>
      </c>
      <c r="MHY82" s="21" t="s">
        <v>19</v>
      </c>
      <c r="MHZ82" s="21" t="s">
        <v>19</v>
      </c>
      <c r="MIA82" s="21" t="s">
        <v>19</v>
      </c>
      <c r="MIB82" s="21" t="s">
        <v>19</v>
      </c>
      <c r="MIC82" s="21" t="s">
        <v>19</v>
      </c>
      <c r="MID82" s="21" t="s">
        <v>19</v>
      </c>
      <c r="MIE82" s="21" t="s">
        <v>19</v>
      </c>
      <c r="MIF82" s="21" t="s">
        <v>19</v>
      </c>
      <c r="MIG82" s="21" t="s">
        <v>19</v>
      </c>
      <c r="MIH82" s="21" t="s">
        <v>19</v>
      </c>
      <c r="MII82" s="21" t="s">
        <v>19</v>
      </c>
      <c r="MIJ82" s="21" t="s">
        <v>19</v>
      </c>
      <c r="MIK82" s="21" t="s">
        <v>19</v>
      </c>
      <c r="MIL82" s="21" t="s">
        <v>19</v>
      </c>
      <c r="MIM82" s="21" t="s">
        <v>19</v>
      </c>
      <c r="MIN82" s="21" t="s">
        <v>19</v>
      </c>
      <c r="MIO82" s="21" t="s">
        <v>19</v>
      </c>
      <c r="MIP82" s="21" t="s">
        <v>19</v>
      </c>
      <c r="MIQ82" s="21" t="s">
        <v>19</v>
      </c>
      <c r="MIR82" s="21" t="s">
        <v>19</v>
      </c>
      <c r="MIS82" s="21" t="s">
        <v>19</v>
      </c>
      <c r="MIT82" s="21" t="s">
        <v>19</v>
      </c>
      <c r="MIU82" s="21" t="s">
        <v>19</v>
      </c>
      <c r="MIV82" s="21" t="s">
        <v>19</v>
      </c>
      <c r="MIW82" s="21" t="s">
        <v>19</v>
      </c>
      <c r="MIX82" s="21" t="s">
        <v>19</v>
      </c>
      <c r="MIY82" s="21" t="s">
        <v>19</v>
      </c>
      <c r="MIZ82" s="21" t="s">
        <v>19</v>
      </c>
      <c r="MJA82" s="21" t="s">
        <v>19</v>
      </c>
      <c r="MJB82" s="21" t="s">
        <v>19</v>
      </c>
      <c r="MJC82" s="21" t="s">
        <v>19</v>
      </c>
      <c r="MJD82" s="21" t="s">
        <v>19</v>
      </c>
      <c r="MJE82" s="21" t="s">
        <v>19</v>
      </c>
      <c r="MJF82" s="21" t="s">
        <v>19</v>
      </c>
      <c r="MJG82" s="21" t="s">
        <v>19</v>
      </c>
      <c r="MJH82" s="21" t="s">
        <v>19</v>
      </c>
      <c r="MJI82" s="21" t="s">
        <v>19</v>
      </c>
      <c r="MJJ82" s="21" t="s">
        <v>19</v>
      </c>
      <c r="MJK82" s="21" t="s">
        <v>19</v>
      </c>
      <c r="MJL82" s="21" t="s">
        <v>19</v>
      </c>
      <c r="MJM82" s="21" t="s">
        <v>19</v>
      </c>
      <c r="MJN82" s="21" t="s">
        <v>19</v>
      </c>
      <c r="MJO82" s="21" t="s">
        <v>19</v>
      </c>
      <c r="MJP82" s="21" t="s">
        <v>19</v>
      </c>
      <c r="MJQ82" s="21" t="s">
        <v>19</v>
      </c>
      <c r="MJR82" s="21" t="s">
        <v>19</v>
      </c>
      <c r="MJS82" s="21" t="s">
        <v>19</v>
      </c>
      <c r="MJT82" s="21" t="s">
        <v>19</v>
      </c>
      <c r="MJU82" s="21" t="s">
        <v>19</v>
      </c>
      <c r="MJV82" s="21" t="s">
        <v>19</v>
      </c>
      <c r="MJW82" s="21" t="s">
        <v>19</v>
      </c>
      <c r="MJX82" s="21" t="s">
        <v>19</v>
      </c>
      <c r="MJY82" s="21" t="s">
        <v>19</v>
      </c>
      <c r="MJZ82" s="21" t="s">
        <v>19</v>
      </c>
      <c r="MKA82" s="21" t="s">
        <v>19</v>
      </c>
      <c r="MKB82" s="21" t="s">
        <v>19</v>
      </c>
      <c r="MKC82" s="21" t="s">
        <v>19</v>
      </c>
      <c r="MKD82" s="21" t="s">
        <v>19</v>
      </c>
      <c r="MKE82" s="21" t="s">
        <v>19</v>
      </c>
      <c r="MKF82" s="21" t="s">
        <v>19</v>
      </c>
      <c r="MKG82" s="21" t="s">
        <v>19</v>
      </c>
      <c r="MKH82" s="21" t="s">
        <v>19</v>
      </c>
      <c r="MKI82" s="21" t="s">
        <v>19</v>
      </c>
      <c r="MKJ82" s="21" t="s">
        <v>19</v>
      </c>
      <c r="MKK82" s="21" t="s">
        <v>19</v>
      </c>
      <c r="MKL82" s="21" t="s">
        <v>19</v>
      </c>
      <c r="MKM82" s="21" t="s">
        <v>19</v>
      </c>
      <c r="MKN82" s="21" t="s">
        <v>19</v>
      </c>
      <c r="MKO82" s="21" t="s">
        <v>19</v>
      </c>
      <c r="MKP82" s="21" t="s">
        <v>19</v>
      </c>
      <c r="MKQ82" s="21" t="s">
        <v>19</v>
      </c>
      <c r="MKR82" s="21" t="s">
        <v>19</v>
      </c>
      <c r="MKS82" s="21" t="s">
        <v>19</v>
      </c>
      <c r="MKT82" s="21" t="s">
        <v>19</v>
      </c>
      <c r="MKU82" s="21" t="s">
        <v>19</v>
      </c>
      <c r="MKV82" s="21" t="s">
        <v>19</v>
      </c>
      <c r="MKW82" s="21" t="s">
        <v>19</v>
      </c>
      <c r="MKX82" s="21" t="s">
        <v>19</v>
      </c>
      <c r="MKY82" s="21" t="s">
        <v>19</v>
      </c>
      <c r="MKZ82" s="21" t="s">
        <v>19</v>
      </c>
      <c r="MLA82" s="21" t="s">
        <v>19</v>
      </c>
      <c r="MLB82" s="21" t="s">
        <v>19</v>
      </c>
      <c r="MLC82" s="21" t="s">
        <v>19</v>
      </c>
      <c r="MLD82" s="21" t="s">
        <v>19</v>
      </c>
      <c r="MLE82" s="21" t="s">
        <v>19</v>
      </c>
      <c r="MLF82" s="21" t="s">
        <v>19</v>
      </c>
      <c r="MLG82" s="21" t="s">
        <v>19</v>
      </c>
      <c r="MLH82" s="21" t="s">
        <v>19</v>
      </c>
      <c r="MLI82" s="21" t="s">
        <v>19</v>
      </c>
      <c r="MLJ82" s="21" t="s">
        <v>19</v>
      </c>
      <c r="MLK82" s="21" t="s">
        <v>19</v>
      </c>
      <c r="MLL82" s="21" t="s">
        <v>19</v>
      </c>
      <c r="MLM82" s="21" t="s">
        <v>19</v>
      </c>
      <c r="MLN82" s="21" t="s">
        <v>19</v>
      </c>
      <c r="MLO82" s="21" t="s">
        <v>19</v>
      </c>
      <c r="MLP82" s="21" t="s">
        <v>19</v>
      </c>
      <c r="MLQ82" s="21" t="s">
        <v>19</v>
      </c>
      <c r="MLR82" s="21" t="s">
        <v>19</v>
      </c>
      <c r="MLS82" s="21" t="s">
        <v>19</v>
      </c>
      <c r="MLT82" s="21" t="s">
        <v>19</v>
      </c>
      <c r="MLU82" s="21" t="s">
        <v>19</v>
      </c>
      <c r="MLV82" s="21" t="s">
        <v>19</v>
      </c>
      <c r="MLW82" s="21" t="s">
        <v>19</v>
      </c>
      <c r="MLX82" s="21" t="s">
        <v>19</v>
      </c>
      <c r="MLY82" s="21" t="s">
        <v>19</v>
      </c>
      <c r="MLZ82" s="21" t="s">
        <v>19</v>
      </c>
      <c r="MMA82" s="21" t="s">
        <v>19</v>
      </c>
      <c r="MMB82" s="21" t="s">
        <v>19</v>
      </c>
      <c r="MMC82" s="21" t="s">
        <v>19</v>
      </c>
      <c r="MMD82" s="21" t="s">
        <v>19</v>
      </c>
      <c r="MME82" s="21" t="s">
        <v>19</v>
      </c>
      <c r="MMF82" s="21" t="s">
        <v>19</v>
      </c>
      <c r="MMG82" s="21" t="s">
        <v>19</v>
      </c>
      <c r="MMH82" s="21" t="s">
        <v>19</v>
      </c>
      <c r="MMI82" s="21" t="s">
        <v>19</v>
      </c>
      <c r="MMJ82" s="21" t="s">
        <v>19</v>
      </c>
      <c r="MMK82" s="21" t="s">
        <v>19</v>
      </c>
      <c r="MML82" s="21" t="s">
        <v>19</v>
      </c>
      <c r="MMM82" s="21" t="s">
        <v>19</v>
      </c>
      <c r="MMN82" s="21" t="s">
        <v>19</v>
      </c>
      <c r="MMO82" s="21" t="s">
        <v>19</v>
      </c>
      <c r="MMP82" s="21" t="s">
        <v>19</v>
      </c>
      <c r="MMQ82" s="21" t="s">
        <v>19</v>
      </c>
      <c r="MMR82" s="21" t="s">
        <v>19</v>
      </c>
      <c r="MMS82" s="21" t="s">
        <v>19</v>
      </c>
      <c r="MMT82" s="21" t="s">
        <v>19</v>
      </c>
      <c r="MMU82" s="21" t="s">
        <v>19</v>
      </c>
      <c r="MMV82" s="21" t="s">
        <v>19</v>
      </c>
      <c r="MMW82" s="21" t="s">
        <v>19</v>
      </c>
      <c r="MMX82" s="21" t="s">
        <v>19</v>
      </c>
      <c r="MMY82" s="21" t="s">
        <v>19</v>
      </c>
      <c r="MMZ82" s="21" t="s">
        <v>19</v>
      </c>
      <c r="MNA82" s="21" t="s">
        <v>19</v>
      </c>
      <c r="MNB82" s="21" t="s">
        <v>19</v>
      </c>
      <c r="MNC82" s="21" t="s">
        <v>19</v>
      </c>
      <c r="MND82" s="21" t="s">
        <v>19</v>
      </c>
      <c r="MNE82" s="21" t="s">
        <v>19</v>
      </c>
      <c r="MNF82" s="21" t="s">
        <v>19</v>
      </c>
      <c r="MNG82" s="21" t="s">
        <v>19</v>
      </c>
      <c r="MNH82" s="21" t="s">
        <v>19</v>
      </c>
      <c r="MNI82" s="21" t="s">
        <v>19</v>
      </c>
      <c r="MNJ82" s="21" t="s">
        <v>19</v>
      </c>
      <c r="MNK82" s="21" t="s">
        <v>19</v>
      </c>
      <c r="MNL82" s="21" t="s">
        <v>19</v>
      </c>
      <c r="MNM82" s="21" t="s">
        <v>19</v>
      </c>
      <c r="MNN82" s="21" t="s">
        <v>19</v>
      </c>
      <c r="MNO82" s="21" t="s">
        <v>19</v>
      </c>
      <c r="MNP82" s="21" t="s">
        <v>19</v>
      </c>
      <c r="MNQ82" s="21" t="s">
        <v>19</v>
      </c>
      <c r="MNR82" s="21" t="s">
        <v>19</v>
      </c>
      <c r="MNS82" s="21" t="s">
        <v>19</v>
      </c>
      <c r="MNT82" s="21" t="s">
        <v>19</v>
      </c>
      <c r="MNU82" s="21" t="s">
        <v>19</v>
      </c>
      <c r="MNV82" s="21" t="s">
        <v>19</v>
      </c>
      <c r="MNW82" s="21" t="s">
        <v>19</v>
      </c>
      <c r="MNX82" s="21" t="s">
        <v>19</v>
      </c>
      <c r="MNY82" s="21" t="s">
        <v>19</v>
      </c>
      <c r="MNZ82" s="21" t="s">
        <v>19</v>
      </c>
      <c r="MOA82" s="21" t="s">
        <v>19</v>
      </c>
      <c r="MOB82" s="21" t="s">
        <v>19</v>
      </c>
      <c r="MOC82" s="21" t="s">
        <v>19</v>
      </c>
      <c r="MOD82" s="21" t="s">
        <v>19</v>
      </c>
      <c r="MOE82" s="21" t="s">
        <v>19</v>
      </c>
      <c r="MOF82" s="21" t="s">
        <v>19</v>
      </c>
      <c r="MOG82" s="21" t="s">
        <v>19</v>
      </c>
      <c r="MOH82" s="21" t="s">
        <v>19</v>
      </c>
      <c r="MOI82" s="21" t="s">
        <v>19</v>
      </c>
      <c r="MOJ82" s="21" t="s">
        <v>19</v>
      </c>
      <c r="MOK82" s="21" t="s">
        <v>19</v>
      </c>
      <c r="MOL82" s="21" t="s">
        <v>19</v>
      </c>
      <c r="MOM82" s="21" t="s">
        <v>19</v>
      </c>
      <c r="MON82" s="21" t="s">
        <v>19</v>
      </c>
      <c r="MOO82" s="21" t="s">
        <v>19</v>
      </c>
      <c r="MOP82" s="21" t="s">
        <v>19</v>
      </c>
      <c r="MOQ82" s="21" t="s">
        <v>19</v>
      </c>
      <c r="MOR82" s="21" t="s">
        <v>19</v>
      </c>
      <c r="MOS82" s="21" t="s">
        <v>19</v>
      </c>
      <c r="MOT82" s="21" t="s">
        <v>19</v>
      </c>
      <c r="MOU82" s="21" t="s">
        <v>19</v>
      </c>
      <c r="MOV82" s="21" t="s">
        <v>19</v>
      </c>
      <c r="MOW82" s="21" t="s">
        <v>19</v>
      </c>
      <c r="MOX82" s="21" t="s">
        <v>19</v>
      </c>
      <c r="MOY82" s="21" t="s">
        <v>19</v>
      </c>
      <c r="MOZ82" s="21" t="s">
        <v>19</v>
      </c>
      <c r="MPA82" s="21" t="s">
        <v>19</v>
      </c>
      <c r="MPB82" s="21" t="s">
        <v>19</v>
      </c>
      <c r="MPC82" s="21" t="s">
        <v>19</v>
      </c>
      <c r="MPD82" s="21" t="s">
        <v>19</v>
      </c>
      <c r="MPE82" s="21" t="s">
        <v>19</v>
      </c>
      <c r="MPF82" s="21" t="s">
        <v>19</v>
      </c>
      <c r="MPG82" s="21" t="s">
        <v>19</v>
      </c>
      <c r="MPH82" s="21" t="s">
        <v>19</v>
      </c>
      <c r="MPI82" s="21" t="s">
        <v>19</v>
      </c>
      <c r="MPJ82" s="21" t="s">
        <v>19</v>
      </c>
      <c r="MPK82" s="21" t="s">
        <v>19</v>
      </c>
      <c r="MPL82" s="21" t="s">
        <v>19</v>
      </c>
      <c r="MPM82" s="21" t="s">
        <v>19</v>
      </c>
      <c r="MPN82" s="21" t="s">
        <v>19</v>
      </c>
      <c r="MPO82" s="21" t="s">
        <v>19</v>
      </c>
      <c r="MPP82" s="21" t="s">
        <v>19</v>
      </c>
      <c r="MPQ82" s="21" t="s">
        <v>19</v>
      </c>
      <c r="MPR82" s="21" t="s">
        <v>19</v>
      </c>
      <c r="MPS82" s="21" t="s">
        <v>19</v>
      </c>
      <c r="MPT82" s="21" t="s">
        <v>19</v>
      </c>
      <c r="MPU82" s="21" t="s">
        <v>19</v>
      </c>
      <c r="MPV82" s="21" t="s">
        <v>19</v>
      </c>
      <c r="MPW82" s="21" t="s">
        <v>19</v>
      </c>
      <c r="MPX82" s="21" t="s">
        <v>19</v>
      </c>
      <c r="MPY82" s="21" t="s">
        <v>19</v>
      </c>
      <c r="MPZ82" s="21" t="s">
        <v>19</v>
      </c>
      <c r="MQA82" s="21" t="s">
        <v>19</v>
      </c>
      <c r="MQB82" s="21" t="s">
        <v>19</v>
      </c>
      <c r="MQC82" s="21" t="s">
        <v>19</v>
      </c>
      <c r="MQD82" s="21" t="s">
        <v>19</v>
      </c>
      <c r="MQE82" s="21" t="s">
        <v>19</v>
      </c>
      <c r="MQF82" s="21" t="s">
        <v>19</v>
      </c>
      <c r="MQG82" s="21" t="s">
        <v>19</v>
      </c>
      <c r="MQH82" s="21" t="s">
        <v>19</v>
      </c>
      <c r="MQI82" s="21" t="s">
        <v>19</v>
      </c>
      <c r="MQJ82" s="21" t="s">
        <v>19</v>
      </c>
      <c r="MQK82" s="21" t="s">
        <v>19</v>
      </c>
      <c r="MQL82" s="21" t="s">
        <v>19</v>
      </c>
      <c r="MQM82" s="21" t="s">
        <v>19</v>
      </c>
      <c r="MQN82" s="21" t="s">
        <v>19</v>
      </c>
      <c r="MQO82" s="21" t="s">
        <v>19</v>
      </c>
      <c r="MQP82" s="21" t="s">
        <v>19</v>
      </c>
      <c r="MQQ82" s="21" t="s">
        <v>19</v>
      </c>
      <c r="MQR82" s="21" t="s">
        <v>19</v>
      </c>
      <c r="MQS82" s="21" t="s">
        <v>19</v>
      </c>
      <c r="MQT82" s="21" t="s">
        <v>19</v>
      </c>
      <c r="MQU82" s="21" t="s">
        <v>19</v>
      </c>
      <c r="MQV82" s="21" t="s">
        <v>19</v>
      </c>
      <c r="MQW82" s="21" t="s">
        <v>19</v>
      </c>
      <c r="MQX82" s="21" t="s">
        <v>19</v>
      </c>
      <c r="MQY82" s="21" t="s">
        <v>19</v>
      </c>
      <c r="MQZ82" s="21" t="s">
        <v>19</v>
      </c>
      <c r="MRA82" s="21" t="s">
        <v>19</v>
      </c>
      <c r="MRB82" s="21" t="s">
        <v>19</v>
      </c>
      <c r="MRC82" s="21" t="s">
        <v>19</v>
      </c>
      <c r="MRD82" s="21" t="s">
        <v>19</v>
      </c>
      <c r="MRE82" s="21" t="s">
        <v>19</v>
      </c>
      <c r="MRF82" s="21" t="s">
        <v>19</v>
      </c>
      <c r="MRG82" s="21" t="s">
        <v>19</v>
      </c>
      <c r="MRH82" s="21" t="s">
        <v>19</v>
      </c>
      <c r="MRI82" s="21" t="s">
        <v>19</v>
      </c>
      <c r="MRJ82" s="21" t="s">
        <v>19</v>
      </c>
      <c r="MRK82" s="21" t="s">
        <v>19</v>
      </c>
      <c r="MRL82" s="21" t="s">
        <v>19</v>
      </c>
      <c r="MRM82" s="21" t="s">
        <v>19</v>
      </c>
      <c r="MRN82" s="21" t="s">
        <v>19</v>
      </c>
      <c r="MRO82" s="21" t="s">
        <v>19</v>
      </c>
      <c r="MRP82" s="21" t="s">
        <v>19</v>
      </c>
      <c r="MRQ82" s="21" t="s">
        <v>19</v>
      </c>
      <c r="MRR82" s="21" t="s">
        <v>19</v>
      </c>
      <c r="MRS82" s="21" t="s">
        <v>19</v>
      </c>
      <c r="MRT82" s="21" t="s">
        <v>19</v>
      </c>
      <c r="MRU82" s="21" t="s">
        <v>19</v>
      </c>
      <c r="MRV82" s="21" t="s">
        <v>19</v>
      </c>
      <c r="MRW82" s="21" t="s">
        <v>19</v>
      </c>
      <c r="MRX82" s="21" t="s">
        <v>19</v>
      </c>
      <c r="MRY82" s="21" t="s">
        <v>19</v>
      </c>
      <c r="MRZ82" s="21" t="s">
        <v>19</v>
      </c>
      <c r="MSA82" s="21" t="s">
        <v>19</v>
      </c>
      <c r="MSB82" s="21" t="s">
        <v>19</v>
      </c>
      <c r="MSC82" s="21" t="s">
        <v>19</v>
      </c>
      <c r="MSD82" s="21" t="s">
        <v>19</v>
      </c>
      <c r="MSE82" s="21" t="s">
        <v>19</v>
      </c>
      <c r="MSF82" s="21" t="s">
        <v>19</v>
      </c>
      <c r="MSG82" s="21" t="s">
        <v>19</v>
      </c>
      <c r="MSH82" s="21" t="s">
        <v>19</v>
      </c>
      <c r="MSI82" s="21" t="s">
        <v>19</v>
      </c>
      <c r="MSJ82" s="21" t="s">
        <v>19</v>
      </c>
      <c r="MSK82" s="21" t="s">
        <v>19</v>
      </c>
      <c r="MSL82" s="21" t="s">
        <v>19</v>
      </c>
      <c r="MSM82" s="21" t="s">
        <v>19</v>
      </c>
      <c r="MSN82" s="21" t="s">
        <v>19</v>
      </c>
      <c r="MSO82" s="21" t="s">
        <v>19</v>
      </c>
      <c r="MSP82" s="21" t="s">
        <v>19</v>
      </c>
      <c r="MSQ82" s="21" t="s">
        <v>19</v>
      </c>
      <c r="MSR82" s="21" t="s">
        <v>19</v>
      </c>
      <c r="MSS82" s="21" t="s">
        <v>19</v>
      </c>
      <c r="MST82" s="21" t="s">
        <v>19</v>
      </c>
      <c r="MSU82" s="21" t="s">
        <v>19</v>
      </c>
      <c r="MSV82" s="21" t="s">
        <v>19</v>
      </c>
      <c r="MSW82" s="21" t="s">
        <v>19</v>
      </c>
      <c r="MSX82" s="21" t="s">
        <v>19</v>
      </c>
      <c r="MSY82" s="21" t="s">
        <v>19</v>
      </c>
      <c r="MSZ82" s="21" t="s">
        <v>19</v>
      </c>
      <c r="MTA82" s="21" t="s">
        <v>19</v>
      </c>
      <c r="MTB82" s="21" t="s">
        <v>19</v>
      </c>
      <c r="MTC82" s="21" t="s">
        <v>19</v>
      </c>
      <c r="MTD82" s="21" t="s">
        <v>19</v>
      </c>
      <c r="MTE82" s="21" t="s">
        <v>19</v>
      </c>
      <c r="MTF82" s="21" t="s">
        <v>19</v>
      </c>
      <c r="MTG82" s="21" t="s">
        <v>19</v>
      </c>
      <c r="MTH82" s="21" t="s">
        <v>19</v>
      </c>
      <c r="MTI82" s="21" t="s">
        <v>19</v>
      </c>
      <c r="MTJ82" s="21" t="s">
        <v>19</v>
      </c>
      <c r="MTK82" s="21" t="s">
        <v>19</v>
      </c>
      <c r="MTL82" s="21" t="s">
        <v>19</v>
      </c>
      <c r="MTM82" s="21" t="s">
        <v>19</v>
      </c>
      <c r="MTN82" s="21" t="s">
        <v>19</v>
      </c>
      <c r="MTO82" s="21" t="s">
        <v>19</v>
      </c>
      <c r="MTP82" s="21" t="s">
        <v>19</v>
      </c>
      <c r="MTQ82" s="21" t="s">
        <v>19</v>
      </c>
      <c r="MTR82" s="21" t="s">
        <v>19</v>
      </c>
      <c r="MTS82" s="21" t="s">
        <v>19</v>
      </c>
      <c r="MTT82" s="21" t="s">
        <v>19</v>
      </c>
      <c r="MTU82" s="21" t="s">
        <v>19</v>
      </c>
      <c r="MTV82" s="21" t="s">
        <v>19</v>
      </c>
      <c r="MTW82" s="21" t="s">
        <v>19</v>
      </c>
      <c r="MTX82" s="21" t="s">
        <v>19</v>
      </c>
      <c r="MTY82" s="21" t="s">
        <v>19</v>
      </c>
      <c r="MTZ82" s="21" t="s">
        <v>19</v>
      </c>
      <c r="MUA82" s="21" t="s">
        <v>19</v>
      </c>
      <c r="MUB82" s="21" t="s">
        <v>19</v>
      </c>
      <c r="MUC82" s="21" t="s">
        <v>19</v>
      </c>
      <c r="MUD82" s="21" t="s">
        <v>19</v>
      </c>
      <c r="MUE82" s="21" t="s">
        <v>19</v>
      </c>
      <c r="MUF82" s="21" t="s">
        <v>19</v>
      </c>
      <c r="MUG82" s="21" t="s">
        <v>19</v>
      </c>
      <c r="MUH82" s="21" t="s">
        <v>19</v>
      </c>
      <c r="MUI82" s="21" t="s">
        <v>19</v>
      </c>
      <c r="MUJ82" s="21" t="s">
        <v>19</v>
      </c>
      <c r="MUK82" s="21" t="s">
        <v>19</v>
      </c>
      <c r="MUL82" s="21" t="s">
        <v>19</v>
      </c>
      <c r="MUM82" s="21" t="s">
        <v>19</v>
      </c>
      <c r="MUN82" s="21" t="s">
        <v>19</v>
      </c>
      <c r="MUO82" s="21" t="s">
        <v>19</v>
      </c>
      <c r="MUP82" s="21" t="s">
        <v>19</v>
      </c>
      <c r="MUQ82" s="21" t="s">
        <v>19</v>
      </c>
      <c r="MUR82" s="21" t="s">
        <v>19</v>
      </c>
      <c r="MUS82" s="21" t="s">
        <v>19</v>
      </c>
      <c r="MUT82" s="21" t="s">
        <v>19</v>
      </c>
      <c r="MUU82" s="21" t="s">
        <v>19</v>
      </c>
      <c r="MUV82" s="21" t="s">
        <v>19</v>
      </c>
      <c r="MUW82" s="21" t="s">
        <v>19</v>
      </c>
      <c r="MUX82" s="21" t="s">
        <v>19</v>
      </c>
      <c r="MUY82" s="21" t="s">
        <v>19</v>
      </c>
      <c r="MUZ82" s="21" t="s">
        <v>19</v>
      </c>
      <c r="MVA82" s="21" t="s">
        <v>19</v>
      </c>
      <c r="MVB82" s="21" t="s">
        <v>19</v>
      </c>
      <c r="MVC82" s="21" t="s">
        <v>19</v>
      </c>
      <c r="MVD82" s="21" t="s">
        <v>19</v>
      </c>
      <c r="MVE82" s="21" t="s">
        <v>19</v>
      </c>
      <c r="MVF82" s="21" t="s">
        <v>19</v>
      </c>
      <c r="MVG82" s="21" t="s">
        <v>19</v>
      </c>
      <c r="MVH82" s="21" t="s">
        <v>19</v>
      </c>
      <c r="MVI82" s="21" t="s">
        <v>19</v>
      </c>
      <c r="MVJ82" s="21" t="s">
        <v>19</v>
      </c>
      <c r="MVK82" s="21" t="s">
        <v>19</v>
      </c>
      <c r="MVL82" s="21" t="s">
        <v>19</v>
      </c>
      <c r="MVM82" s="21" t="s">
        <v>19</v>
      </c>
      <c r="MVN82" s="21" t="s">
        <v>19</v>
      </c>
      <c r="MVO82" s="21" t="s">
        <v>19</v>
      </c>
      <c r="MVP82" s="21" t="s">
        <v>19</v>
      </c>
      <c r="MVQ82" s="21" t="s">
        <v>19</v>
      </c>
      <c r="MVR82" s="21" t="s">
        <v>19</v>
      </c>
      <c r="MVS82" s="21" t="s">
        <v>19</v>
      </c>
      <c r="MVT82" s="21" t="s">
        <v>19</v>
      </c>
      <c r="MVU82" s="21" t="s">
        <v>19</v>
      </c>
      <c r="MVV82" s="21" t="s">
        <v>19</v>
      </c>
      <c r="MVW82" s="21" t="s">
        <v>19</v>
      </c>
      <c r="MVX82" s="21" t="s">
        <v>19</v>
      </c>
      <c r="MVY82" s="21" t="s">
        <v>19</v>
      </c>
      <c r="MVZ82" s="21" t="s">
        <v>19</v>
      </c>
      <c r="MWA82" s="21" t="s">
        <v>19</v>
      </c>
      <c r="MWB82" s="21" t="s">
        <v>19</v>
      </c>
      <c r="MWC82" s="21" t="s">
        <v>19</v>
      </c>
      <c r="MWD82" s="21" t="s">
        <v>19</v>
      </c>
      <c r="MWE82" s="21" t="s">
        <v>19</v>
      </c>
      <c r="MWF82" s="21" t="s">
        <v>19</v>
      </c>
      <c r="MWG82" s="21" t="s">
        <v>19</v>
      </c>
      <c r="MWH82" s="21" t="s">
        <v>19</v>
      </c>
      <c r="MWI82" s="21" t="s">
        <v>19</v>
      </c>
      <c r="MWJ82" s="21" t="s">
        <v>19</v>
      </c>
      <c r="MWK82" s="21" t="s">
        <v>19</v>
      </c>
      <c r="MWL82" s="21" t="s">
        <v>19</v>
      </c>
      <c r="MWM82" s="21" t="s">
        <v>19</v>
      </c>
      <c r="MWN82" s="21" t="s">
        <v>19</v>
      </c>
      <c r="MWO82" s="21" t="s">
        <v>19</v>
      </c>
      <c r="MWP82" s="21" t="s">
        <v>19</v>
      </c>
      <c r="MWQ82" s="21" t="s">
        <v>19</v>
      </c>
      <c r="MWR82" s="21" t="s">
        <v>19</v>
      </c>
      <c r="MWS82" s="21" t="s">
        <v>19</v>
      </c>
      <c r="MWT82" s="21" t="s">
        <v>19</v>
      </c>
      <c r="MWU82" s="21" t="s">
        <v>19</v>
      </c>
      <c r="MWV82" s="21" t="s">
        <v>19</v>
      </c>
      <c r="MWW82" s="21" t="s">
        <v>19</v>
      </c>
      <c r="MWX82" s="21" t="s">
        <v>19</v>
      </c>
      <c r="MWY82" s="21" t="s">
        <v>19</v>
      </c>
      <c r="MWZ82" s="21" t="s">
        <v>19</v>
      </c>
      <c r="MXA82" s="21" t="s">
        <v>19</v>
      </c>
      <c r="MXB82" s="21" t="s">
        <v>19</v>
      </c>
      <c r="MXC82" s="21" t="s">
        <v>19</v>
      </c>
      <c r="MXD82" s="21" t="s">
        <v>19</v>
      </c>
      <c r="MXE82" s="21" t="s">
        <v>19</v>
      </c>
      <c r="MXF82" s="21" t="s">
        <v>19</v>
      </c>
      <c r="MXG82" s="21" t="s">
        <v>19</v>
      </c>
      <c r="MXH82" s="21" t="s">
        <v>19</v>
      </c>
      <c r="MXI82" s="21" t="s">
        <v>19</v>
      </c>
      <c r="MXJ82" s="21" t="s">
        <v>19</v>
      </c>
      <c r="MXK82" s="21" t="s">
        <v>19</v>
      </c>
      <c r="MXL82" s="21" t="s">
        <v>19</v>
      </c>
      <c r="MXM82" s="21" t="s">
        <v>19</v>
      </c>
      <c r="MXN82" s="21" t="s">
        <v>19</v>
      </c>
      <c r="MXO82" s="21" t="s">
        <v>19</v>
      </c>
      <c r="MXP82" s="21" t="s">
        <v>19</v>
      </c>
      <c r="MXQ82" s="21" t="s">
        <v>19</v>
      </c>
      <c r="MXR82" s="21" t="s">
        <v>19</v>
      </c>
      <c r="MXS82" s="21" t="s">
        <v>19</v>
      </c>
      <c r="MXT82" s="21" t="s">
        <v>19</v>
      </c>
      <c r="MXU82" s="21" t="s">
        <v>19</v>
      </c>
      <c r="MXV82" s="21" t="s">
        <v>19</v>
      </c>
      <c r="MXW82" s="21" t="s">
        <v>19</v>
      </c>
      <c r="MXX82" s="21" t="s">
        <v>19</v>
      </c>
      <c r="MXY82" s="21" t="s">
        <v>19</v>
      </c>
      <c r="MXZ82" s="21" t="s">
        <v>19</v>
      </c>
      <c r="MYA82" s="21" t="s">
        <v>19</v>
      </c>
      <c r="MYB82" s="21" t="s">
        <v>19</v>
      </c>
      <c r="MYC82" s="21" t="s">
        <v>19</v>
      </c>
      <c r="MYD82" s="21" t="s">
        <v>19</v>
      </c>
      <c r="MYE82" s="21" t="s">
        <v>19</v>
      </c>
      <c r="MYF82" s="21" t="s">
        <v>19</v>
      </c>
      <c r="MYG82" s="21" t="s">
        <v>19</v>
      </c>
      <c r="MYH82" s="21" t="s">
        <v>19</v>
      </c>
      <c r="MYI82" s="21" t="s">
        <v>19</v>
      </c>
      <c r="MYJ82" s="21" t="s">
        <v>19</v>
      </c>
      <c r="MYK82" s="21" t="s">
        <v>19</v>
      </c>
      <c r="MYL82" s="21" t="s">
        <v>19</v>
      </c>
      <c r="MYM82" s="21" t="s">
        <v>19</v>
      </c>
      <c r="MYN82" s="21" t="s">
        <v>19</v>
      </c>
      <c r="MYO82" s="21" t="s">
        <v>19</v>
      </c>
      <c r="MYP82" s="21" t="s">
        <v>19</v>
      </c>
      <c r="MYQ82" s="21" t="s">
        <v>19</v>
      </c>
      <c r="MYR82" s="21" t="s">
        <v>19</v>
      </c>
      <c r="MYS82" s="21" t="s">
        <v>19</v>
      </c>
      <c r="MYT82" s="21" t="s">
        <v>19</v>
      </c>
      <c r="MYU82" s="21" t="s">
        <v>19</v>
      </c>
      <c r="MYV82" s="21" t="s">
        <v>19</v>
      </c>
      <c r="MYW82" s="21" t="s">
        <v>19</v>
      </c>
      <c r="MYX82" s="21" t="s">
        <v>19</v>
      </c>
      <c r="MYY82" s="21" t="s">
        <v>19</v>
      </c>
      <c r="MYZ82" s="21" t="s">
        <v>19</v>
      </c>
      <c r="MZA82" s="21" t="s">
        <v>19</v>
      </c>
      <c r="MZB82" s="21" t="s">
        <v>19</v>
      </c>
      <c r="MZC82" s="21" t="s">
        <v>19</v>
      </c>
      <c r="MZD82" s="21" t="s">
        <v>19</v>
      </c>
      <c r="MZE82" s="21" t="s">
        <v>19</v>
      </c>
      <c r="MZF82" s="21" t="s">
        <v>19</v>
      </c>
      <c r="MZG82" s="21" t="s">
        <v>19</v>
      </c>
      <c r="MZH82" s="21" t="s">
        <v>19</v>
      </c>
      <c r="MZI82" s="21" t="s">
        <v>19</v>
      </c>
      <c r="MZJ82" s="21" t="s">
        <v>19</v>
      </c>
      <c r="MZK82" s="21" t="s">
        <v>19</v>
      </c>
      <c r="MZL82" s="21" t="s">
        <v>19</v>
      </c>
      <c r="MZM82" s="21" t="s">
        <v>19</v>
      </c>
      <c r="MZN82" s="21" t="s">
        <v>19</v>
      </c>
      <c r="MZO82" s="21" t="s">
        <v>19</v>
      </c>
      <c r="MZP82" s="21" t="s">
        <v>19</v>
      </c>
      <c r="MZQ82" s="21" t="s">
        <v>19</v>
      </c>
      <c r="MZR82" s="21" t="s">
        <v>19</v>
      </c>
      <c r="MZS82" s="21" t="s">
        <v>19</v>
      </c>
      <c r="MZT82" s="21" t="s">
        <v>19</v>
      </c>
      <c r="MZU82" s="21" t="s">
        <v>19</v>
      </c>
      <c r="MZV82" s="21" t="s">
        <v>19</v>
      </c>
      <c r="MZW82" s="21" t="s">
        <v>19</v>
      </c>
      <c r="MZX82" s="21" t="s">
        <v>19</v>
      </c>
      <c r="MZY82" s="21" t="s">
        <v>19</v>
      </c>
      <c r="MZZ82" s="21" t="s">
        <v>19</v>
      </c>
      <c r="NAA82" s="21" t="s">
        <v>19</v>
      </c>
      <c r="NAB82" s="21" t="s">
        <v>19</v>
      </c>
      <c r="NAC82" s="21" t="s">
        <v>19</v>
      </c>
      <c r="NAD82" s="21" t="s">
        <v>19</v>
      </c>
      <c r="NAE82" s="21" t="s">
        <v>19</v>
      </c>
      <c r="NAF82" s="21" t="s">
        <v>19</v>
      </c>
      <c r="NAG82" s="21" t="s">
        <v>19</v>
      </c>
      <c r="NAH82" s="21" t="s">
        <v>19</v>
      </c>
      <c r="NAI82" s="21" t="s">
        <v>19</v>
      </c>
      <c r="NAJ82" s="21" t="s">
        <v>19</v>
      </c>
      <c r="NAK82" s="21" t="s">
        <v>19</v>
      </c>
      <c r="NAL82" s="21" t="s">
        <v>19</v>
      </c>
      <c r="NAM82" s="21" t="s">
        <v>19</v>
      </c>
      <c r="NAN82" s="21" t="s">
        <v>19</v>
      </c>
      <c r="NAO82" s="21" t="s">
        <v>19</v>
      </c>
      <c r="NAP82" s="21" t="s">
        <v>19</v>
      </c>
      <c r="NAQ82" s="21" t="s">
        <v>19</v>
      </c>
      <c r="NAR82" s="21" t="s">
        <v>19</v>
      </c>
      <c r="NAS82" s="21" t="s">
        <v>19</v>
      </c>
      <c r="NAT82" s="21" t="s">
        <v>19</v>
      </c>
      <c r="NAU82" s="21" t="s">
        <v>19</v>
      </c>
      <c r="NAV82" s="21" t="s">
        <v>19</v>
      </c>
      <c r="NAW82" s="21" t="s">
        <v>19</v>
      </c>
      <c r="NAX82" s="21" t="s">
        <v>19</v>
      </c>
      <c r="NAY82" s="21" t="s">
        <v>19</v>
      </c>
      <c r="NAZ82" s="21" t="s">
        <v>19</v>
      </c>
      <c r="NBA82" s="21" t="s">
        <v>19</v>
      </c>
      <c r="NBB82" s="21" t="s">
        <v>19</v>
      </c>
      <c r="NBC82" s="21" t="s">
        <v>19</v>
      </c>
      <c r="NBD82" s="21" t="s">
        <v>19</v>
      </c>
      <c r="NBE82" s="21" t="s">
        <v>19</v>
      </c>
      <c r="NBF82" s="21" t="s">
        <v>19</v>
      </c>
      <c r="NBG82" s="21" t="s">
        <v>19</v>
      </c>
      <c r="NBH82" s="21" t="s">
        <v>19</v>
      </c>
      <c r="NBI82" s="21" t="s">
        <v>19</v>
      </c>
      <c r="NBJ82" s="21" t="s">
        <v>19</v>
      </c>
      <c r="NBK82" s="21" t="s">
        <v>19</v>
      </c>
      <c r="NBL82" s="21" t="s">
        <v>19</v>
      </c>
      <c r="NBM82" s="21" t="s">
        <v>19</v>
      </c>
      <c r="NBN82" s="21" t="s">
        <v>19</v>
      </c>
      <c r="NBO82" s="21" t="s">
        <v>19</v>
      </c>
      <c r="NBP82" s="21" t="s">
        <v>19</v>
      </c>
      <c r="NBQ82" s="21" t="s">
        <v>19</v>
      </c>
      <c r="NBR82" s="21" t="s">
        <v>19</v>
      </c>
      <c r="NBS82" s="21" t="s">
        <v>19</v>
      </c>
      <c r="NBT82" s="21" t="s">
        <v>19</v>
      </c>
      <c r="NBU82" s="21" t="s">
        <v>19</v>
      </c>
      <c r="NBV82" s="21" t="s">
        <v>19</v>
      </c>
      <c r="NBW82" s="21" t="s">
        <v>19</v>
      </c>
      <c r="NBX82" s="21" t="s">
        <v>19</v>
      </c>
      <c r="NBY82" s="21" t="s">
        <v>19</v>
      </c>
      <c r="NBZ82" s="21" t="s">
        <v>19</v>
      </c>
      <c r="NCA82" s="21" t="s">
        <v>19</v>
      </c>
      <c r="NCB82" s="21" t="s">
        <v>19</v>
      </c>
      <c r="NCC82" s="21" t="s">
        <v>19</v>
      </c>
      <c r="NCD82" s="21" t="s">
        <v>19</v>
      </c>
      <c r="NCE82" s="21" t="s">
        <v>19</v>
      </c>
      <c r="NCF82" s="21" t="s">
        <v>19</v>
      </c>
      <c r="NCG82" s="21" t="s">
        <v>19</v>
      </c>
      <c r="NCH82" s="21" t="s">
        <v>19</v>
      </c>
      <c r="NCI82" s="21" t="s">
        <v>19</v>
      </c>
      <c r="NCJ82" s="21" t="s">
        <v>19</v>
      </c>
      <c r="NCK82" s="21" t="s">
        <v>19</v>
      </c>
      <c r="NCL82" s="21" t="s">
        <v>19</v>
      </c>
      <c r="NCM82" s="21" t="s">
        <v>19</v>
      </c>
      <c r="NCN82" s="21" t="s">
        <v>19</v>
      </c>
      <c r="NCO82" s="21" t="s">
        <v>19</v>
      </c>
      <c r="NCP82" s="21" t="s">
        <v>19</v>
      </c>
      <c r="NCQ82" s="21" t="s">
        <v>19</v>
      </c>
      <c r="NCR82" s="21" t="s">
        <v>19</v>
      </c>
      <c r="NCS82" s="21" t="s">
        <v>19</v>
      </c>
      <c r="NCT82" s="21" t="s">
        <v>19</v>
      </c>
      <c r="NCU82" s="21" t="s">
        <v>19</v>
      </c>
      <c r="NCV82" s="21" t="s">
        <v>19</v>
      </c>
      <c r="NCW82" s="21" t="s">
        <v>19</v>
      </c>
      <c r="NCX82" s="21" t="s">
        <v>19</v>
      </c>
      <c r="NCY82" s="21" t="s">
        <v>19</v>
      </c>
      <c r="NCZ82" s="21" t="s">
        <v>19</v>
      </c>
      <c r="NDA82" s="21" t="s">
        <v>19</v>
      </c>
      <c r="NDB82" s="21" t="s">
        <v>19</v>
      </c>
      <c r="NDC82" s="21" t="s">
        <v>19</v>
      </c>
      <c r="NDD82" s="21" t="s">
        <v>19</v>
      </c>
      <c r="NDE82" s="21" t="s">
        <v>19</v>
      </c>
      <c r="NDF82" s="21" t="s">
        <v>19</v>
      </c>
      <c r="NDG82" s="21" t="s">
        <v>19</v>
      </c>
      <c r="NDH82" s="21" t="s">
        <v>19</v>
      </c>
      <c r="NDI82" s="21" t="s">
        <v>19</v>
      </c>
      <c r="NDJ82" s="21" t="s">
        <v>19</v>
      </c>
      <c r="NDK82" s="21" t="s">
        <v>19</v>
      </c>
      <c r="NDL82" s="21" t="s">
        <v>19</v>
      </c>
      <c r="NDM82" s="21" t="s">
        <v>19</v>
      </c>
      <c r="NDN82" s="21" t="s">
        <v>19</v>
      </c>
      <c r="NDO82" s="21" t="s">
        <v>19</v>
      </c>
      <c r="NDP82" s="21" t="s">
        <v>19</v>
      </c>
      <c r="NDQ82" s="21" t="s">
        <v>19</v>
      </c>
      <c r="NDR82" s="21" t="s">
        <v>19</v>
      </c>
      <c r="NDS82" s="21" t="s">
        <v>19</v>
      </c>
      <c r="NDT82" s="21" t="s">
        <v>19</v>
      </c>
      <c r="NDU82" s="21" t="s">
        <v>19</v>
      </c>
      <c r="NDV82" s="21" t="s">
        <v>19</v>
      </c>
      <c r="NDW82" s="21" t="s">
        <v>19</v>
      </c>
      <c r="NDX82" s="21" t="s">
        <v>19</v>
      </c>
      <c r="NDY82" s="21" t="s">
        <v>19</v>
      </c>
      <c r="NDZ82" s="21" t="s">
        <v>19</v>
      </c>
      <c r="NEA82" s="21" t="s">
        <v>19</v>
      </c>
      <c r="NEB82" s="21" t="s">
        <v>19</v>
      </c>
      <c r="NEC82" s="21" t="s">
        <v>19</v>
      </c>
      <c r="NED82" s="21" t="s">
        <v>19</v>
      </c>
      <c r="NEE82" s="21" t="s">
        <v>19</v>
      </c>
      <c r="NEF82" s="21" t="s">
        <v>19</v>
      </c>
      <c r="NEG82" s="21" t="s">
        <v>19</v>
      </c>
      <c r="NEH82" s="21" t="s">
        <v>19</v>
      </c>
      <c r="NEI82" s="21" t="s">
        <v>19</v>
      </c>
      <c r="NEJ82" s="21" t="s">
        <v>19</v>
      </c>
      <c r="NEK82" s="21" t="s">
        <v>19</v>
      </c>
      <c r="NEL82" s="21" t="s">
        <v>19</v>
      </c>
      <c r="NEM82" s="21" t="s">
        <v>19</v>
      </c>
      <c r="NEN82" s="21" t="s">
        <v>19</v>
      </c>
      <c r="NEO82" s="21" t="s">
        <v>19</v>
      </c>
      <c r="NEP82" s="21" t="s">
        <v>19</v>
      </c>
      <c r="NEQ82" s="21" t="s">
        <v>19</v>
      </c>
      <c r="NER82" s="21" t="s">
        <v>19</v>
      </c>
      <c r="NES82" s="21" t="s">
        <v>19</v>
      </c>
      <c r="NET82" s="21" t="s">
        <v>19</v>
      </c>
      <c r="NEU82" s="21" t="s">
        <v>19</v>
      </c>
      <c r="NEV82" s="21" t="s">
        <v>19</v>
      </c>
      <c r="NEW82" s="21" t="s">
        <v>19</v>
      </c>
      <c r="NEX82" s="21" t="s">
        <v>19</v>
      </c>
      <c r="NEY82" s="21" t="s">
        <v>19</v>
      </c>
      <c r="NEZ82" s="21" t="s">
        <v>19</v>
      </c>
      <c r="NFA82" s="21" t="s">
        <v>19</v>
      </c>
      <c r="NFB82" s="21" t="s">
        <v>19</v>
      </c>
      <c r="NFC82" s="21" t="s">
        <v>19</v>
      </c>
      <c r="NFD82" s="21" t="s">
        <v>19</v>
      </c>
      <c r="NFE82" s="21" t="s">
        <v>19</v>
      </c>
      <c r="NFF82" s="21" t="s">
        <v>19</v>
      </c>
      <c r="NFG82" s="21" t="s">
        <v>19</v>
      </c>
      <c r="NFH82" s="21" t="s">
        <v>19</v>
      </c>
      <c r="NFI82" s="21" t="s">
        <v>19</v>
      </c>
      <c r="NFJ82" s="21" t="s">
        <v>19</v>
      </c>
      <c r="NFK82" s="21" t="s">
        <v>19</v>
      </c>
      <c r="NFL82" s="21" t="s">
        <v>19</v>
      </c>
      <c r="NFM82" s="21" t="s">
        <v>19</v>
      </c>
      <c r="NFN82" s="21" t="s">
        <v>19</v>
      </c>
      <c r="NFO82" s="21" t="s">
        <v>19</v>
      </c>
      <c r="NFP82" s="21" t="s">
        <v>19</v>
      </c>
      <c r="NFQ82" s="21" t="s">
        <v>19</v>
      </c>
      <c r="NFR82" s="21" t="s">
        <v>19</v>
      </c>
      <c r="NFS82" s="21" t="s">
        <v>19</v>
      </c>
      <c r="NFT82" s="21" t="s">
        <v>19</v>
      </c>
      <c r="NFU82" s="21" t="s">
        <v>19</v>
      </c>
      <c r="NFV82" s="21" t="s">
        <v>19</v>
      </c>
      <c r="NFW82" s="21" t="s">
        <v>19</v>
      </c>
      <c r="NFX82" s="21" t="s">
        <v>19</v>
      </c>
      <c r="NFY82" s="21" t="s">
        <v>19</v>
      </c>
      <c r="NFZ82" s="21" t="s">
        <v>19</v>
      </c>
      <c r="NGA82" s="21" t="s">
        <v>19</v>
      </c>
      <c r="NGB82" s="21" t="s">
        <v>19</v>
      </c>
      <c r="NGC82" s="21" t="s">
        <v>19</v>
      </c>
      <c r="NGD82" s="21" t="s">
        <v>19</v>
      </c>
      <c r="NGE82" s="21" t="s">
        <v>19</v>
      </c>
      <c r="NGF82" s="21" t="s">
        <v>19</v>
      </c>
      <c r="NGG82" s="21" t="s">
        <v>19</v>
      </c>
      <c r="NGH82" s="21" t="s">
        <v>19</v>
      </c>
      <c r="NGI82" s="21" t="s">
        <v>19</v>
      </c>
      <c r="NGJ82" s="21" t="s">
        <v>19</v>
      </c>
      <c r="NGK82" s="21" t="s">
        <v>19</v>
      </c>
      <c r="NGL82" s="21" t="s">
        <v>19</v>
      </c>
      <c r="NGM82" s="21" t="s">
        <v>19</v>
      </c>
      <c r="NGN82" s="21" t="s">
        <v>19</v>
      </c>
      <c r="NGO82" s="21" t="s">
        <v>19</v>
      </c>
      <c r="NGP82" s="21" t="s">
        <v>19</v>
      </c>
      <c r="NGQ82" s="21" t="s">
        <v>19</v>
      </c>
      <c r="NGR82" s="21" t="s">
        <v>19</v>
      </c>
      <c r="NGS82" s="21" t="s">
        <v>19</v>
      </c>
      <c r="NGT82" s="21" t="s">
        <v>19</v>
      </c>
      <c r="NGU82" s="21" t="s">
        <v>19</v>
      </c>
      <c r="NGV82" s="21" t="s">
        <v>19</v>
      </c>
      <c r="NGW82" s="21" t="s">
        <v>19</v>
      </c>
      <c r="NGX82" s="21" t="s">
        <v>19</v>
      </c>
      <c r="NGY82" s="21" t="s">
        <v>19</v>
      </c>
      <c r="NGZ82" s="21" t="s">
        <v>19</v>
      </c>
      <c r="NHA82" s="21" t="s">
        <v>19</v>
      </c>
      <c r="NHB82" s="21" t="s">
        <v>19</v>
      </c>
      <c r="NHC82" s="21" t="s">
        <v>19</v>
      </c>
      <c r="NHD82" s="21" t="s">
        <v>19</v>
      </c>
      <c r="NHE82" s="21" t="s">
        <v>19</v>
      </c>
      <c r="NHF82" s="21" t="s">
        <v>19</v>
      </c>
      <c r="NHG82" s="21" t="s">
        <v>19</v>
      </c>
      <c r="NHH82" s="21" t="s">
        <v>19</v>
      </c>
      <c r="NHI82" s="21" t="s">
        <v>19</v>
      </c>
      <c r="NHJ82" s="21" t="s">
        <v>19</v>
      </c>
      <c r="NHK82" s="21" t="s">
        <v>19</v>
      </c>
      <c r="NHL82" s="21" t="s">
        <v>19</v>
      </c>
      <c r="NHM82" s="21" t="s">
        <v>19</v>
      </c>
      <c r="NHN82" s="21" t="s">
        <v>19</v>
      </c>
      <c r="NHO82" s="21" t="s">
        <v>19</v>
      </c>
      <c r="NHP82" s="21" t="s">
        <v>19</v>
      </c>
      <c r="NHQ82" s="21" t="s">
        <v>19</v>
      </c>
      <c r="NHR82" s="21" t="s">
        <v>19</v>
      </c>
      <c r="NHS82" s="21" t="s">
        <v>19</v>
      </c>
      <c r="NHT82" s="21" t="s">
        <v>19</v>
      </c>
      <c r="NHU82" s="21" t="s">
        <v>19</v>
      </c>
      <c r="NHV82" s="21" t="s">
        <v>19</v>
      </c>
      <c r="NHW82" s="21" t="s">
        <v>19</v>
      </c>
      <c r="NHX82" s="21" t="s">
        <v>19</v>
      </c>
      <c r="NHY82" s="21" t="s">
        <v>19</v>
      </c>
      <c r="NHZ82" s="21" t="s">
        <v>19</v>
      </c>
      <c r="NIA82" s="21" t="s">
        <v>19</v>
      </c>
      <c r="NIB82" s="21" t="s">
        <v>19</v>
      </c>
      <c r="NIC82" s="21" t="s">
        <v>19</v>
      </c>
      <c r="NID82" s="21" t="s">
        <v>19</v>
      </c>
      <c r="NIE82" s="21" t="s">
        <v>19</v>
      </c>
      <c r="NIF82" s="21" t="s">
        <v>19</v>
      </c>
      <c r="NIG82" s="21" t="s">
        <v>19</v>
      </c>
      <c r="NIH82" s="21" t="s">
        <v>19</v>
      </c>
      <c r="NII82" s="21" t="s">
        <v>19</v>
      </c>
      <c r="NIJ82" s="21" t="s">
        <v>19</v>
      </c>
      <c r="NIK82" s="21" t="s">
        <v>19</v>
      </c>
      <c r="NIL82" s="21" t="s">
        <v>19</v>
      </c>
      <c r="NIM82" s="21" t="s">
        <v>19</v>
      </c>
      <c r="NIN82" s="21" t="s">
        <v>19</v>
      </c>
      <c r="NIO82" s="21" t="s">
        <v>19</v>
      </c>
      <c r="NIP82" s="21" t="s">
        <v>19</v>
      </c>
      <c r="NIQ82" s="21" t="s">
        <v>19</v>
      </c>
      <c r="NIR82" s="21" t="s">
        <v>19</v>
      </c>
      <c r="NIS82" s="21" t="s">
        <v>19</v>
      </c>
      <c r="NIT82" s="21" t="s">
        <v>19</v>
      </c>
      <c r="NIU82" s="21" t="s">
        <v>19</v>
      </c>
      <c r="NIV82" s="21" t="s">
        <v>19</v>
      </c>
      <c r="NIW82" s="21" t="s">
        <v>19</v>
      </c>
      <c r="NIX82" s="21" t="s">
        <v>19</v>
      </c>
      <c r="NIY82" s="21" t="s">
        <v>19</v>
      </c>
      <c r="NIZ82" s="21" t="s">
        <v>19</v>
      </c>
      <c r="NJA82" s="21" t="s">
        <v>19</v>
      </c>
      <c r="NJB82" s="21" t="s">
        <v>19</v>
      </c>
      <c r="NJC82" s="21" t="s">
        <v>19</v>
      </c>
      <c r="NJD82" s="21" t="s">
        <v>19</v>
      </c>
      <c r="NJE82" s="21" t="s">
        <v>19</v>
      </c>
      <c r="NJF82" s="21" t="s">
        <v>19</v>
      </c>
      <c r="NJG82" s="21" t="s">
        <v>19</v>
      </c>
      <c r="NJH82" s="21" t="s">
        <v>19</v>
      </c>
      <c r="NJI82" s="21" t="s">
        <v>19</v>
      </c>
      <c r="NJJ82" s="21" t="s">
        <v>19</v>
      </c>
      <c r="NJK82" s="21" t="s">
        <v>19</v>
      </c>
      <c r="NJL82" s="21" t="s">
        <v>19</v>
      </c>
      <c r="NJM82" s="21" t="s">
        <v>19</v>
      </c>
      <c r="NJN82" s="21" t="s">
        <v>19</v>
      </c>
      <c r="NJO82" s="21" t="s">
        <v>19</v>
      </c>
      <c r="NJP82" s="21" t="s">
        <v>19</v>
      </c>
      <c r="NJQ82" s="21" t="s">
        <v>19</v>
      </c>
      <c r="NJR82" s="21" t="s">
        <v>19</v>
      </c>
      <c r="NJS82" s="21" t="s">
        <v>19</v>
      </c>
      <c r="NJT82" s="21" t="s">
        <v>19</v>
      </c>
      <c r="NJU82" s="21" t="s">
        <v>19</v>
      </c>
      <c r="NJV82" s="21" t="s">
        <v>19</v>
      </c>
      <c r="NJW82" s="21" t="s">
        <v>19</v>
      </c>
      <c r="NJX82" s="21" t="s">
        <v>19</v>
      </c>
      <c r="NJY82" s="21" t="s">
        <v>19</v>
      </c>
      <c r="NJZ82" s="21" t="s">
        <v>19</v>
      </c>
      <c r="NKA82" s="21" t="s">
        <v>19</v>
      </c>
      <c r="NKB82" s="21" t="s">
        <v>19</v>
      </c>
      <c r="NKC82" s="21" t="s">
        <v>19</v>
      </c>
      <c r="NKD82" s="21" t="s">
        <v>19</v>
      </c>
      <c r="NKE82" s="21" t="s">
        <v>19</v>
      </c>
      <c r="NKF82" s="21" t="s">
        <v>19</v>
      </c>
      <c r="NKG82" s="21" t="s">
        <v>19</v>
      </c>
      <c r="NKH82" s="21" t="s">
        <v>19</v>
      </c>
      <c r="NKI82" s="21" t="s">
        <v>19</v>
      </c>
      <c r="NKJ82" s="21" t="s">
        <v>19</v>
      </c>
      <c r="NKK82" s="21" t="s">
        <v>19</v>
      </c>
      <c r="NKL82" s="21" t="s">
        <v>19</v>
      </c>
      <c r="NKM82" s="21" t="s">
        <v>19</v>
      </c>
      <c r="NKN82" s="21" t="s">
        <v>19</v>
      </c>
      <c r="NKO82" s="21" t="s">
        <v>19</v>
      </c>
      <c r="NKP82" s="21" t="s">
        <v>19</v>
      </c>
      <c r="NKQ82" s="21" t="s">
        <v>19</v>
      </c>
      <c r="NKR82" s="21" t="s">
        <v>19</v>
      </c>
      <c r="NKS82" s="21" t="s">
        <v>19</v>
      </c>
      <c r="NKT82" s="21" t="s">
        <v>19</v>
      </c>
      <c r="NKU82" s="21" t="s">
        <v>19</v>
      </c>
      <c r="NKV82" s="21" t="s">
        <v>19</v>
      </c>
      <c r="NKW82" s="21" t="s">
        <v>19</v>
      </c>
      <c r="NKX82" s="21" t="s">
        <v>19</v>
      </c>
      <c r="NKY82" s="21" t="s">
        <v>19</v>
      </c>
      <c r="NKZ82" s="21" t="s">
        <v>19</v>
      </c>
      <c r="NLA82" s="21" t="s">
        <v>19</v>
      </c>
      <c r="NLB82" s="21" t="s">
        <v>19</v>
      </c>
      <c r="NLC82" s="21" t="s">
        <v>19</v>
      </c>
      <c r="NLD82" s="21" t="s">
        <v>19</v>
      </c>
      <c r="NLE82" s="21" t="s">
        <v>19</v>
      </c>
      <c r="NLF82" s="21" t="s">
        <v>19</v>
      </c>
      <c r="NLG82" s="21" t="s">
        <v>19</v>
      </c>
      <c r="NLH82" s="21" t="s">
        <v>19</v>
      </c>
      <c r="NLI82" s="21" t="s">
        <v>19</v>
      </c>
      <c r="NLJ82" s="21" t="s">
        <v>19</v>
      </c>
      <c r="NLK82" s="21" t="s">
        <v>19</v>
      </c>
      <c r="NLL82" s="21" t="s">
        <v>19</v>
      </c>
      <c r="NLM82" s="21" t="s">
        <v>19</v>
      </c>
      <c r="NLN82" s="21" t="s">
        <v>19</v>
      </c>
      <c r="NLO82" s="21" t="s">
        <v>19</v>
      </c>
      <c r="NLP82" s="21" t="s">
        <v>19</v>
      </c>
      <c r="NLQ82" s="21" t="s">
        <v>19</v>
      </c>
      <c r="NLR82" s="21" t="s">
        <v>19</v>
      </c>
      <c r="NLS82" s="21" t="s">
        <v>19</v>
      </c>
      <c r="NLT82" s="21" t="s">
        <v>19</v>
      </c>
      <c r="NLU82" s="21" t="s">
        <v>19</v>
      </c>
      <c r="NLV82" s="21" t="s">
        <v>19</v>
      </c>
      <c r="NLW82" s="21" t="s">
        <v>19</v>
      </c>
      <c r="NLX82" s="21" t="s">
        <v>19</v>
      </c>
      <c r="NLY82" s="21" t="s">
        <v>19</v>
      </c>
      <c r="NLZ82" s="21" t="s">
        <v>19</v>
      </c>
      <c r="NMA82" s="21" t="s">
        <v>19</v>
      </c>
      <c r="NMB82" s="21" t="s">
        <v>19</v>
      </c>
      <c r="NMC82" s="21" t="s">
        <v>19</v>
      </c>
      <c r="NMD82" s="21" t="s">
        <v>19</v>
      </c>
      <c r="NME82" s="21" t="s">
        <v>19</v>
      </c>
      <c r="NMF82" s="21" t="s">
        <v>19</v>
      </c>
      <c r="NMG82" s="21" t="s">
        <v>19</v>
      </c>
      <c r="NMH82" s="21" t="s">
        <v>19</v>
      </c>
      <c r="NMI82" s="21" t="s">
        <v>19</v>
      </c>
      <c r="NMJ82" s="21" t="s">
        <v>19</v>
      </c>
      <c r="NMK82" s="21" t="s">
        <v>19</v>
      </c>
      <c r="NML82" s="21" t="s">
        <v>19</v>
      </c>
      <c r="NMM82" s="21" t="s">
        <v>19</v>
      </c>
      <c r="NMN82" s="21" t="s">
        <v>19</v>
      </c>
      <c r="NMO82" s="21" t="s">
        <v>19</v>
      </c>
      <c r="NMP82" s="21" t="s">
        <v>19</v>
      </c>
      <c r="NMQ82" s="21" t="s">
        <v>19</v>
      </c>
      <c r="NMR82" s="21" t="s">
        <v>19</v>
      </c>
      <c r="NMS82" s="21" t="s">
        <v>19</v>
      </c>
      <c r="NMT82" s="21" t="s">
        <v>19</v>
      </c>
      <c r="NMU82" s="21" t="s">
        <v>19</v>
      </c>
      <c r="NMV82" s="21" t="s">
        <v>19</v>
      </c>
      <c r="NMW82" s="21" t="s">
        <v>19</v>
      </c>
      <c r="NMX82" s="21" t="s">
        <v>19</v>
      </c>
      <c r="NMY82" s="21" t="s">
        <v>19</v>
      </c>
      <c r="NMZ82" s="21" t="s">
        <v>19</v>
      </c>
      <c r="NNA82" s="21" t="s">
        <v>19</v>
      </c>
      <c r="NNB82" s="21" t="s">
        <v>19</v>
      </c>
      <c r="NNC82" s="21" t="s">
        <v>19</v>
      </c>
      <c r="NND82" s="21" t="s">
        <v>19</v>
      </c>
      <c r="NNE82" s="21" t="s">
        <v>19</v>
      </c>
      <c r="NNF82" s="21" t="s">
        <v>19</v>
      </c>
      <c r="NNG82" s="21" t="s">
        <v>19</v>
      </c>
      <c r="NNH82" s="21" t="s">
        <v>19</v>
      </c>
      <c r="NNI82" s="21" t="s">
        <v>19</v>
      </c>
      <c r="NNJ82" s="21" t="s">
        <v>19</v>
      </c>
      <c r="NNK82" s="21" t="s">
        <v>19</v>
      </c>
      <c r="NNL82" s="21" t="s">
        <v>19</v>
      </c>
      <c r="NNM82" s="21" t="s">
        <v>19</v>
      </c>
      <c r="NNN82" s="21" t="s">
        <v>19</v>
      </c>
      <c r="NNO82" s="21" t="s">
        <v>19</v>
      </c>
      <c r="NNP82" s="21" t="s">
        <v>19</v>
      </c>
      <c r="NNQ82" s="21" t="s">
        <v>19</v>
      </c>
      <c r="NNR82" s="21" t="s">
        <v>19</v>
      </c>
      <c r="NNS82" s="21" t="s">
        <v>19</v>
      </c>
      <c r="NNT82" s="21" t="s">
        <v>19</v>
      </c>
      <c r="NNU82" s="21" t="s">
        <v>19</v>
      </c>
      <c r="NNV82" s="21" t="s">
        <v>19</v>
      </c>
      <c r="NNW82" s="21" t="s">
        <v>19</v>
      </c>
      <c r="NNX82" s="21" t="s">
        <v>19</v>
      </c>
      <c r="NNY82" s="21" t="s">
        <v>19</v>
      </c>
      <c r="NNZ82" s="21" t="s">
        <v>19</v>
      </c>
      <c r="NOA82" s="21" t="s">
        <v>19</v>
      </c>
      <c r="NOB82" s="21" t="s">
        <v>19</v>
      </c>
      <c r="NOC82" s="21" t="s">
        <v>19</v>
      </c>
      <c r="NOD82" s="21" t="s">
        <v>19</v>
      </c>
      <c r="NOE82" s="21" t="s">
        <v>19</v>
      </c>
      <c r="NOF82" s="21" t="s">
        <v>19</v>
      </c>
      <c r="NOG82" s="21" t="s">
        <v>19</v>
      </c>
      <c r="NOH82" s="21" t="s">
        <v>19</v>
      </c>
      <c r="NOI82" s="21" t="s">
        <v>19</v>
      </c>
      <c r="NOJ82" s="21" t="s">
        <v>19</v>
      </c>
      <c r="NOK82" s="21" t="s">
        <v>19</v>
      </c>
      <c r="NOL82" s="21" t="s">
        <v>19</v>
      </c>
      <c r="NOM82" s="21" t="s">
        <v>19</v>
      </c>
      <c r="NON82" s="21" t="s">
        <v>19</v>
      </c>
      <c r="NOO82" s="21" t="s">
        <v>19</v>
      </c>
      <c r="NOP82" s="21" t="s">
        <v>19</v>
      </c>
      <c r="NOQ82" s="21" t="s">
        <v>19</v>
      </c>
      <c r="NOR82" s="21" t="s">
        <v>19</v>
      </c>
      <c r="NOS82" s="21" t="s">
        <v>19</v>
      </c>
      <c r="NOT82" s="21" t="s">
        <v>19</v>
      </c>
      <c r="NOU82" s="21" t="s">
        <v>19</v>
      </c>
      <c r="NOV82" s="21" t="s">
        <v>19</v>
      </c>
      <c r="NOW82" s="21" t="s">
        <v>19</v>
      </c>
      <c r="NOX82" s="21" t="s">
        <v>19</v>
      </c>
      <c r="NOY82" s="21" t="s">
        <v>19</v>
      </c>
      <c r="NOZ82" s="21" t="s">
        <v>19</v>
      </c>
      <c r="NPA82" s="21" t="s">
        <v>19</v>
      </c>
      <c r="NPB82" s="21" t="s">
        <v>19</v>
      </c>
      <c r="NPC82" s="21" t="s">
        <v>19</v>
      </c>
      <c r="NPD82" s="21" t="s">
        <v>19</v>
      </c>
      <c r="NPE82" s="21" t="s">
        <v>19</v>
      </c>
      <c r="NPF82" s="21" t="s">
        <v>19</v>
      </c>
      <c r="NPG82" s="21" t="s">
        <v>19</v>
      </c>
      <c r="NPH82" s="21" t="s">
        <v>19</v>
      </c>
      <c r="NPI82" s="21" t="s">
        <v>19</v>
      </c>
      <c r="NPJ82" s="21" t="s">
        <v>19</v>
      </c>
      <c r="NPK82" s="21" t="s">
        <v>19</v>
      </c>
      <c r="NPL82" s="21" t="s">
        <v>19</v>
      </c>
      <c r="NPM82" s="21" t="s">
        <v>19</v>
      </c>
      <c r="NPN82" s="21" t="s">
        <v>19</v>
      </c>
      <c r="NPO82" s="21" t="s">
        <v>19</v>
      </c>
      <c r="NPP82" s="21" t="s">
        <v>19</v>
      </c>
      <c r="NPQ82" s="21" t="s">
        <v>19</v>
      </c>
      <c r="NPR82" s="21" t="s">
        <v>19</v>
      </c>
      <c r="NPS82" s="21" t="s">
        <v>19</v>
      </c>
      <c r="NPT82" s="21" t="s">
        <v>19</v>
      </c>
      <c r="NPU82" s="21" t="s">
        <v>19</v>
      </c>
      <c r="NPV82" s="21" t="s">
        <v>19</v>
      </c>
      <c r="NPW82" s="21" t="s">
        <v>19</v>
      </c>
      <c r="NPX82" s="21" t="s">
        <v>19</v>
      </c>
      <c r="NPY82" s="21" t="s">
        <v>19</v>
      </c>
      <c r="NPZ82" s="21" t="s">
        <v>19</v>
      </c>
      <c r="NQA82" s="21" t="s">
        <v>19</v>
      </c>
      <c r="NQB82" s="21" t="s">
        <v>19</v>
      </c>
      <c r="NQC82" s="21" t="s">
        <v>19</v>
      </c>
      <c r="NQD82" s="21" t="s">
        <v>19</v>
      </c>
      <c r="NQE82" s="21" t="s">
        <v>19</v>
      </c>
      <c r="NQF82" s="21" t="s">
        <v>19</v>
      </c>
      <c r="NQG82" s="21" t="s">
        <v>19</v>
      </c>
      <c r="NQH82" s="21" t="s">
        <v>19</v>
      </c>
      <c r="NQI82" s="21" t="s">
        <v>19</v>
      </c>
      <c r="NQJ82" s="21" t="s">
        <v>19</v>
      </c>
      <c r="NQK82" s="21" t="s">
        <v>19</v>
      </c>
      <c r="NQL82" s="21" t="s">
        <v>19</v>
      </c>
      <c r="NQM82" s="21" t="s">
        <v>19</v>
      </c>
      <c r="NQN82" s="21" t="s">
        <v>19</v>
      </c>
      <c r="NQO82" s="21" t="s">
        <v>19</v>
      </c>
      <c r="NQP82" s="21" t="s">
        <v>19</v>
      </c>
      <c r="NQQ82" s="21" t="s">
        <v>19</v>
      </c>
      <c r="NQR82" s="21" t="s">
        <v>19</v>
      </c>
      <c r="NQS82" s="21" t="s">
        <v>19</v>
      </c>
      <c r="NQT82" s="21" t="s">
        <v>19</v>
      </c>
      <c r="NQU82" s="21" t="s">
        <v>19</v>
      </c>
      <c r="NQV82" s="21" t="s">
        <v>19</v>
      </c>
      <c r="NQW82" s="21" t="s">
        <v>19</v>
      </c>
      <c r="NQX82" s="21" t="s">
        <v>19</v>
      </c>
      <c r="NQY82" s="21" t="s">
        <v>19</v>
      </c>
      <c r="NQZ82" s="21" t="s">
        <v>19</v>
      </c>
      <c r="NRA82" s="21" t="s">
        <v>19</v>
      </c>
      <c r="NRB82" s="21" t="s">
        <v>19</v>
      </c>
      <c r="NRC82" s="21" t="s">
        <v>19</v>
      </c>
      <c r="NRD82" s="21" t="s">
        <v>19</v>
      </c>
      <c r="NRE82" s="21" t="s">
        <v>19</v>
      </c>
      <c r="NRF82" s="21" t="s">
        <v>19</v>
      </c>
      <c r="NRG82" s="21" t="s">
        <v>19</v>
      </c>
      <c r="NRH82" s="21" t="s">
        <v>19</v>
      </c>
      <c r="NRI82" s="21" t="s">
        <v>19</v>
      </c>
      <c r="NRJ82" s="21" t="s">
        <v>19</v>
      </c>
      <c r="NRK82" s="21" t="s">
        <v>19</v>
      </c>
      <c r="NRL82" s="21" t="s">
        <v>19</v>
      </c>
      <c r="NRM82" s="21" t="s">
        <v>19</v>
      </c>
      <c r="NRN82" s="21" t="s">
        <v>19</v>
      </c>
      <c r="NRO82" s="21" t="s">
        <v>19</v>
      </c>
      <c r="NRP82" s="21" t="s">
        <v>19</v>
      </c>
      <c r="NRQ82" s="21" t="s">
        <v>19</v>
      </c>
      <c r="NRR82" s="21" t="s">
        <v>19</v>
      </c>
      <c r="NRS82" s="21" t="s">
        <v>19</v>
      </c>
      <c r="NRT82" s="21" t="s">
        <v>19</v>
      </c>
      <c r="NRU82" s="21" t="s">
        <v>19</v>
      </c>
      <c r="NRV82" s="21" t="s">
        <v>19</v>
      </c>
      <c r="NRW82" s="21" t="s">
        <v>19</v>
      </c>
      <c r="NRX82" s="21" t="s">
        <v>19</v>
      </c>
      <c r="NRY82" s="21" t="s">
        <v>19</v>
      </c>
      <c r="NRZ82" s="21" t="s">
        <v>19</v>
      </c>
      <c r="NSA82" s="21" t="s">
        <v>19</v>
      </c>
      <c r="NSB82" s="21" t="s">
        <v>19</v>
      </c>
      <c r="NSC82" s="21" t="s">
        <v>19</v>
      </c>
      <c r="NSD82" s="21" t="s">
        <v>19</v>
      </c>
      <c r="NSE82" s="21" t="s">
        <v>19</v>
      </c>
      <c r="NSF82" s="21" t="s">
        <v>19</v>
      </c>
      <c r="NSG82" s="21" t="s">
        <v>19</v>
      </c>
      <c r="NSH82" s="21" t="s">
        <v>19</v>
      </c>
      <c r="NSI82" s="21" t="s">
        <v>19</v>
      </c>
      <c r="NSJ82" s="21" t="s">
        <v>19</v>
      </c>
      <c r="NSK82" s="21" t="s">
        <v>19</v>
      </c>
      <c r="NSL82" s="21" t="s">
        <v>19</v>
      </c>
      <c r="NSM82" s="21" t="s">
        <v>19</v>
      </c>
      <c r="NSN82" s="21" t="s">
        <v>19</v>
      </c>
      <c r="NSO82" s="21" t="s">
        <v>19</v>
      </c>
      <c r="NSP82" s="21" t="s">
        <v>19</v>
      </c>
      <c r="NSQ82" s="21" t="s">
        <v>19</v>
      </c>
      <c r="NSR82" s="21" t="s">
        <v>19</v>
      </c>
      <c r="NSS82" s="21" t="s">
        <v>19</v>
      </c>
      <c r="NST82" s="21" t="s">
        <v>19</v>
      </c>
      <c r="NSU82" s="21" t="s">
        <v>19</v>
      </c>
      <c r="NSV82" s="21" t="s">
        <v>19</v>
      </c>
      <c r="NSW82" s="21" t="s">
        <v>19</v>
      </c>
      <c r="NSX82" s="21" t="s">
        <v>19</v>
      </c>
      <c r="NSY82" s="21" t="s">
        <v>19</v>
      </c>
      <c r="NSZ82" s="21" t="s">
        <v>19</v>
      </c>
      <c r="NTA82" s="21" t="s">
        <v>19</v>
      </c>
      <c r="NTB82" s="21" t="s">
        <v>19</v>
      </c>
      <c r="NTC82" s="21" t="s">
        <v>19</v>
      </c>
      <c r="NTD82" s="21" t="s">
        <v>19</v>
      </c>
      <c r="NTE82" s="21" t="s">
        <v>19</v>
      </c>
      <c r="NTF82" s="21" t="s">
        <v>19</v>
      </c>
      <c r="NTG82" s="21" t="s">
        <v>19</v>
      </c>
      <c r="NTH82" s="21" t="s">
        <v>19</v>
      </c>
      <c r="NTI82" s="21" t="s">
        <v>19</v>
      </c>
      <c r="NTJ82" s="21" t="s">
        <v>19</v>
      </c>
      <c r="NTK82" s="21" t="s">
        <v>19</v>
      </c>
      <c r="NTL82" s="21" t="s">
        <v>19</v>
      </c>
      <c r="NTM82" s="21" t="s">
        <v>19</v>
      </c>
      <c r="NTN82" s="21" t="s">
        <v>19</v>
      </c>
      <c r="NTO82" s="21" t="s">
        <v>19</v>
      </c>
      <c r="NTP82" s="21" t="s">
        <v>19</v>
      </c>
      <c r="NTQ82" s="21" t="s">
        <v>19</v>
      </c>
      <c r="NTR82" s="21" t="s">
        <v>19</v>
      </c>
      <c r="NTS82" s="21" t="s">
        <v>19</v>
      </c>
      <c r="NTT82" s="21" t="s">
        <v>19</v>
      </c>
      <c r="NTU82" s="21" t="s">
        <v>19</v>
      </c>
      <c r="NTV82" s="21" t="s">
        <v>19</v>
      </c>
      <c r="NTW82" s="21" t="s">
        <v>19</v>
      </c>
      <c r="NTX82" s="21" t="s">
        <v>19</v>
      </c>
      <c r="NTY82" s="21" t="s">
        <v>19</v>
      </c>
      <c r="NTZ82" s="21" t="s">
        <v>19</v>
      </c>
      <c r="NUA82" s="21" t="s">
        <v>19</v>
      </c>
      <c r="NUB82" s="21" t="s">
        <v>19</v>
      </c>
      <c r="NUC82" s="21" t="s">
        <v>19</v>
      </c>
      <c r="NUD82" s="21" t="s">
        <v>19</v>
      </c>
      <c r="NUE82" s="21" t="s">
        <v>19</v>
      </c>
      <c r="NUF82" s="21" t="s">
        <v>19</v>
      </c>
      <c r="NUG82" s="21" t="s">
        <v>19</v>
      </c>
      <c r="NUH82" s="21" t="s">
        <v>19</v>
      </c>
      <c r="NUI82" s="21" t="s">
        <v>19</v>
      </c>
      <c r="NUJ82" s="21" t="s">
        <v>19</v>
      </c>
      <c r="NUK82" s="21" t="s">
        <v>19</v>
      </c>
      <c r="NUL82" s="21" t="s">
        <v>19</v>
      </c>
      <c r="NUM82" s="21" t="s">
        <v>19</v>
      </c>
      <c r="NUN82" s="21" t="s">
        <v>19</v>
      </c>
      <c r="NUO82" s="21" t="s">
        <v>19</v>
      </c>
      <c r="NUP82" s="21" t="s">
        <v>19</v>
      </c>
      <c r="NUQ82" s="21" t="s">
        <v>19</v>
      </c>
      <c r="NUR82" s="21" t="s">
        <v>19</v>
      </c>
      <c r="NUS82" s="21" t="s">
        <v>19</v>
      </c>
      <c r="NUT82" s="21" t="s">
        <v>19</v>
      </c>
      <c r="NUU82" s="21" t="s">
        <v>19</v>
      </c>
      <c r="NUV82" s="21" t="s">
        <v>19</v>
      </c>
      <c r="NUW82" s="21" t="s">
        <v>19</v>
      </c>
      <c r="NUX82" s="21" t="s">
        <v>19</v>
      </c>
      <c r="NUY82" s="21" t="s">
        <v>19</v>
      </c>
      <c r="NUZ82" s="21" t="s">
        <v>19</v>
      </c>
      <c r="NVA82" s="21" t="s">
        <v>19</v>
      </c>
      <c r="NVB82" s="21" t="s">
        <v>19</v>
      </c>
      <c r="NVC82" s="21" t="s">
        <v>19</v>
      </c>
      <c r="NVD82" s="21" t="s">
        <v>19</v>
      </c>
      <c r="NVE82" s="21" t="s">
        <v>19</v>
      </c>
      <c r="NVF82" s="21" t="s">
        <v>19</v>
      </c>
      <c r="NVG82" s="21" t="s">
        <v>19</v>
      </c>
      <c r="NVH82" s="21" t="s">
        <v>19</v>
      </c>
      <c r="NVI82" s="21" t="s">
        <v>19</v>
      </c>
      <c r="NVJ82" s="21" t="s">
        <v>19</v>
      </c>
      <c r="NVK82" s="21" t="s">
        <v>19</v>
      </c>
      <c r="NVL82" s="21" t="s">
        <v>19</v>
      </c>
      <c r="NVM82" s="21" t="s">
        <v>19</v>
      </c>
      <c r="NVN82" s="21" t="s">
        <v>19</v>
      </c>
      <c r="NVO82" s="21" t="s">
        <v>19</v>
      </c>
      <c r="NVP82" s="21" t="s">
        <v>19</v>
      </c>
      <c r="NVQ82" s="21" t="s">
        <v>19</v>
      </c>
      <c r="NVR82" s="21" t="s">
        <v>19</v>
      </c>
      <c r="NVS82" s="21" t="s">
        <v>19</v>
      </c>
      <c r="NVT82" s="21" t="s">
        <v>19</v>
      </c>
      <c r="NVU82" s="21" t="s">
        <v>19</v>
      </c>
      <c r="NVV82" s="21" t="s">
        <v>19</v>
      </c>
      <c r="NVW82" s="21" t="s">
        <v>19</v>
      </c>
      <c r="NVX82" s="21" t="s">
        <v>19</v>
      </c>
      <c r="NVY82" s="21" t="s">
        <v>19</v>
      </c>
      <c r="NVZ82" s="21" t="s">
        <v>19</v>
      </c>
      <c r="NWA82" s="21" t="s">
        <v>19</v>
      </c>
      <c r="NWB82" s="21" t="s">
        <v>19</v>
      </c>
      <c r="NWC82" s="21" t="s">
        <v>19</v>
      </c>
      <c r="NWD82" s="21" t="s">
        <v>19</v>
      </c>
      <c r="NWE82" s="21" t="s">
        <v>19</v>
      </c>
      <c r="NWF82" s="21" t="s">
        <v>19</v>
      </c>
      <c r="NWG82" s="21" t="s">
        <v>19</v>
      </c>
      <c r="NWH82" s="21" t="s">
        <v>19</v>
      </c>
      <c r="NWI82" s="21" t="s">
        <v>19</v>
      </c>
      <c r="NWJ82" s="21" t="s">
        <v>19</v>
      </c>
      <c r="NWK82" s="21" t="s">
        <v>19</v>
      </c>
      <c r="NWL82" s="21" t="s">
        <v>19</v>
      </c>
      <c r="NWM82" s="21" t="s">
        <v>19</v>
      </c>
      <c r="NWN82" s="21" t="s">
        <v>19</v>
      </c>
      <c r="NWO82" s="21" t="s">
        <v>19</v>
      </c>
      <c r="NWP82" s="21" t="s">
        <v>19</v>
      </c>
      <c r="NWQ82" s="21" t="s">
        <v>19</v>
      </c>
      <c r="NWR82" s="21" t="s">
        <v>19</v>
      </c>
      <c r="NWS82" s="21" t="s">
        <v>19</v>
      </c>
      <c r="NWT82" s="21" t="s">
        <v>19</v>
      </c>
      <c r="NWU82" s="21" t="s">
        <v>19</v>
      </c>
      <c r="NWV82" s="21" t="s">
        <v>19</v>
      </c>
      <c r="NWW82" s="21" t="s">
        <v>19</v>
      </c>
      <c r="NWX82" s="21" t="s">
        <v>19</v>
      </c>
      <c r="NWY82" s="21" t="s">
        <v>19</v>
      </c>
      <c r="NWZ82" s="21" t="s">
        <v>19</v>
      </c>
      <c r="NXA82" s="21" t="s">
        <v>19</v>
      </c>
      <c r="NXB82" s="21" t="s">
        <v>19</v>
      </c>
      <c r="NXC82" s="21" t="s">
        <v>19</v>
      </c>
      <c r="NXD82" s="21" t="s">
        <v>19</v>
      </c>
      <c r="NXE82" s="21" t="s">
        <v>19</v>
      </c>
      <c r="NXF82" s="21" t="s">
        <v>19</v>
      </c>
      <c r="NXG82" s="21" t="s">
        <v>19</v>
      </c>
      <c r="NXH82" s="21" t="s">
        <v>19</v>
      </c>
      <c r="NXI82" s="21" t="s">
        <v>19</v>
      </c>
      <c r="NXJ82" s="21" t="s">
        <v>19</v>
      </c>
      <c r="NXK82" s="21" t="s">
        <v>19</v>
      </c>
      <c r="NXL82" s="21" t="s">
        <v>19</v>
      </c>
      <c r="NXM82" s="21" t="s">
        <v>19</v>
      </c>
      <c r="NXN82" s="21" t="s">
        <v>19</v>
      </c>
      <c r="NXO82" s="21" t="s">
        <v>19</v>
      </c>
      <c r="NXP82" s="21" t="s">
        <v>19</v>
      </c>
      <c r="NXQ82" s="21" t="s">
        <v>19</v>
      </c>
      <c r="NXR82" s="21" t="s">
        <v>19</v>
      </c>
      <c r="NXS82" s="21" t="s">
        <v>19</v>
      </c>
      <c r="NXT82" s="21" t="s">
        <v>19</v>
      </c>
      <c r="NXU82" s="21" t="s">
        <v>19</v>
      </c>
      <c r="NXV82" s="21" t="s">
        <v>19</v>
      </c>
      <c r="NXW82" s="21" t="s">
        <v>19</v>
      </c>
      <c r="NXX82" s="21" t="s">
        <v>19</v>
      </c>
      <c r="NXY82" s="21" t="s">
        <v>19</v>
      </c>
      <c r="NXZ82" s="21" t="s">
        <v>19</v>
      </c>
      <c r="NYA82" s="21" t="s">
        <v>19</v>
      </c>
      <c r="NYB82" s="21" t="s">
        <v>19</v>
      </c>
      <c r="NYC82" s="21" t="s">
        <v>19</v>
      </c>
      <c r="NYD82" s="21" t="s">
        <v>19</v>
      </c>
      <c r="NYE82" s="21" t="s">
        <v>19</v>
      </c>
      <c r="NYF82" s="21" t="s">
        <v>19</v>
      </c>
      <c r="NYG82" s="21" t="s">
        <v>19</v>
      </c>
      <c r="NYH82" s="21" t="s">
        <v>19</v>
      </c>
      <c r="NYI82" s="21" t="s">
        <v>19</v>
      </c>
      <c r="NYJ82" s="21" t="s">
        <v>19</v>
      </c>
      <c r="NYK82" s="21" t="s">
        <v>19</v>
      </c>
      <c r="NYL82" s="21" t="s">
        <v>19</v>
      </c>
      <c r="NYM82" s="21" t="s">
        <v>19</v>
      </c>
      <c r="NYN82" s="21" t="s">
        <v>19</v>
      </c>
      <c r="NYO82" s="21" t="s">
        <v>19</v>
      </c>
      <c r="NYP82" s="21" t="s">
        <v>19</v>
      </c>
      <c r="NYQ82" s="21" t="s">
        <v>19</v>
      </c>
      <c r="NYR82" s="21" t="s">
        <v>19</v>
      </c>
      <c r="NYS82" s="21" t="s">
        <v>19</v>
      </c>
      <c r="NYT82" s="21" t="s">
        <v>19</v>
      </c>
      <c r="NYU82" s="21" t="s">
        <v>19</v>
      </c>
      <c r="NYV82" s="21" t="s">
        <v>19</v>
      </c>
      <c r="NYW82" s="21" t="s">
        <v>19</v>
      </c>
      <c r="NYX82" s="21" t="s">
        <v>19</v>
      </c>
      <c r="NYY82" s="21" t="s">
        <v>19</v>
      </c>
      <c r="NYZ82" s="21" t="s">
        <v>19</v>
      </c>
      <c r="NZA82" s="21" t="s">
        <v>19</v>
      </c>
      <c r="NZB82" s="21" t="s">
        <v>19</v>
      </c>
      <c r="NZC82" s="21" t="s">
        <v>19</v>
      </c>
      <c r="NZD82" s="21" t="s">
        <v>19</v>
      </c>
      <c r="NZE82" s="21" t="s">
        <v>19</v>
      </c>
      <c r="NZF82" s="21" t="s">
        <v>19</v>
      </c>
      <c r="NZG82" s="21" t="s">
        <v>19</v>
      </c>
      <c r="NZH82" s="21" t="s">
        <v>19</v>
      </c>
      <c r="NZI82" s="21" t="s">
        <v>19</v>
      </c>
      <c r="NZJ82" s="21" t="s">
        <v>19</v>
      </c>
      <c r="NZK82" s="21" t="s">
        <v>19</v>
      </c>
      <c r="NZL82" s="21" t="s">
        <v>19</v>
      </c>
      <c r="NZM82" s="21" t="s">
        <v>19</v>
      </c>
      <c r="NZN82" s="21" t="s">
        <v>19</v>
      </c>
      <c r="NZO82" s="21" t="s">
        <v>19</v>
      </c>
      <c r="NZP82" s="21" t="s">
        <v>19</v>
      </c>
      <c r="NZQ82" s="21" t="s">
        <v>19</v>
      </c>
      <c r="NZR82" s="21" t="s">
        <v>19</v>
      </c>
      <c r="NZS82" s="21" t="s">
        <v>19</v>
      </c>
      <c r="NZT82" s="21" t="s">
        <v>19</v>
      </c>
      <c r="NZU82" s="21" t="s">
        <v>19</v>
      </c>
      <c r="NZV82" s="21" t="s">
        <v>19</v>
      </c>
      <c r="NZW82" s="21" t="s">
        <v>19</v>
      </c>
      <c r="NZX82" s="21" t="s">
        <v>19</v>
      </c>
      <c r="NZY82" s="21" t="s">
        <v>19</v>
      </c>
      <c r="NZZ82" s="21" t="s">
        <v>19</v>
      </c>
      <c r="OAA82" s="21" t="s">
        <v>19</v>
      </c>
      <c r="OAB82" s="21" t="s">
        <v>19</v>
      </c>
      <c r="OAC82" s="21" t="s">
        <v>19</v>
      </c>
      <c r="OAD82" s="21" t="s">
        <v>19</v>
      </c>
      <c r="OAE82" s="21" t="s">
        <v>19</v>
      </c>
      <c r="OAF82" s="21" t="s">
        <v>19</v>
      </c>
      <c r="OAG82" s="21" t="s">
        <v>19</v>
      </c>
      <c r="OAH82" s="21" t="s">
        <v>19</v>
      </c>
      <c r="OAI82" s="21" t="s">
        <v>19</v>
      </c>
      <c r="OAJ82" s="21" t="s">
        <v>19</v>
      </c>
      <c r="OAK82" s="21" t="s">
        <v>19</v>
      </c>
      <c r="OAL82" s="21" t="s">
        <v>19</v>
      </c>
      <c r="OAM82" s="21" t="s">
        <v>19</v>
      </c>
      <c r="OAN82" s="21" t="s">
        <v>19</v>
      </c>
      <c r="OAO82" s="21" t="s">
        <v>19</v>
      </c>
      <c r="OAP82" s="21" t="s">
        <v>19</v>
      </c>
      <c r="OAQ82" s="21" t="s">
        <v>19</v>
      </c>
      <c r="OAR82" s="21" t="s">
        <v>19</v>
      </c>
      <c r="OAS82" s="21" t="s">
        <v>19</v>
      </c>
      <c r="OAT82" s="21" t="s">
        <v>19</v>
      </c>
      <c r="OAU82" s="21" t="s">
        <v>19</v>
      </c>
      <c r="OAV82" s="21" t="s">
        <v>19</v>
      </c>
      <c r="OAW82" s="21" t="s">
        <v>19</v>
      </c>
      <c r="OAX82" s="21" t="s">
        <v>19</v>
      </c>
      <c r="OAY82" s="21" t="s">
        <v>19</v>
      </c>
      <c r="OAZ82" s="21" t="s">
        <v>19</v>
      </c>
      <c r="OBA82" s="21" t="s">
        <v>19</v>
      </c>
      <c r="OBB82" s="21" t="s">
        <v>19</v>
      </c>
      <c r="OBC82" s="21" t="s">
        <v>19</v>
      </c>
      <c r="OBD82" s="21" t="s">
        <v>19</v>
      </c>
      <c r="OBE82" s="21" t="s">
        <v>19</v>
      </c>
      <c r="OBF82" s="21" t="s">
        <v>19</v>
      </c>
      <c r="OBG82" s="21" t="s">
        <v>19</v>
      </c>
      <c r="OBH82" s="21" t="s">
        <v>19</v>
      </c>
      <c r="OBI82" s="21" t="s">
        <v>19</v>
      </c>
      <c r="OBJ82" s="21" t="s">
        <v>19</v>
      </c>
      <c r="OBK82" s="21" t="s">
        <v>19</v>
      </c>
      <c r="OBL82" s="21" t="s">
        <v>19</v>
      </c>
      <c r="OBM82" s="21" t="s">
        <v>19</v>
      </c>
      <c r="OBN82" s="21" t="s">
        <v>19</v>
      </c>
      <c r="OBO82" s="21" t="s">
        <v>19</v>
      </c>
      <c r="OBP82" s="21" t="s">
        <v>19</v>
      </c>
      <c r="OBQ82" s="21" t="s">
        <v>19</v>
      </c>
      <c r="OBR82" s="21" t="s">
        <v>19</v>
      </c>
      <c r="OBS82" s="21" t="s">
        <v>19</v>
      </c>
      <c r="OBT82" s="21" t="s">
        <v>19</v>
      </c>
      <c r="OBU82" s="21" t="s">
        <v>19</v>
      </c>
      <c r="OBV82" s="21" t="s">
        <v>19</v>
      </c>
      <c r="OBW82" s="21" t="s">
        <v>19</v>
      </c>
      <c r="OBX82" s="21" t="s">
        <v>19</v>
      </c>
      <c r="OBY82" s="21" t="s">
        <v>19</v>
      </c>
      <c r="OBZ82" s="21" t="s">
        <v>19</v>
      </c>
      <c r="OCA82" s="21" t="s">
        <v>19</v>
      </c>
      <c r="OCB82" s="21" t="s">
        <v>19</v>
      </c>
      <c r="OCC82" s="21" t="s">
        <v>19</v>
      </c>
      <c r="OCD82" s="21" t="s">
        <v>19</v>
      </c>
      <c r="OCE82" s="21" t="s">
        <v>19</v>
      </c>
      <c r="OCF82" s="21" t="s">
        <v>19</v>
      </c>
      <c r="OCG82" s="21" t="s">
        <v>19</v>
      </c>
      <c r="OCH82" s="21" t="s">
        <v>19</v>
      </c>
      <c r="OCI82" s="21" t="s">
        <v>19</v>
      </c>
      <c r="OCJ82" s="21" t="s">
        <v>19</v>
      </c>
      <c r="OCK82" s="21" t="s">
        <v>19</v>
      </c>
      <c r="OCL82" s="21" t="s">
        <v>19</v>
      </c>
      <c r="OCM82" s="21" t="s">
        <v>19</v>
      </c>
      <c r="OCN82" s="21" t="s">
        <v>19</v>
      </c>
      <c r="OCO82" s="21" t="s">
        <v>19</v>
      </c>
      <c r="OCP82" s="21" t="s">
        <v>19</v>
      </c>
      <c r="OCQ82" s="21" t="s">
        <v>19</v>
      </c>
      <c r="OCR82" s="21" t="s">
        <v>19</v>
      </c>
      <c r="OCS82" s="21" t="s">
        <v>19</v>
      </c>
      <c r="OCT82" s="21" t="s">
        <v>19</v>
      </c>
      <c r="OCU82" s="21" t="s">
        <v>19</v>
      </c>
      <c r="OCV82" s="21" t="s">
        <v>19</v>
      </c>
      <c r="OCW82" s="21" t="s">
        <v>19</v>
      </c>
      <c r="OCX82" s="21" t="s">
        <v>19</v>
      </c>
      <c r="OCY82" s="21" t="s">
        <v>19</v>
      </c>
      <c r="OCZ82" s="21" t="s">
        <v>19</v>
      </c>
      <c r="ODA82" s="21" t="s">
        <v>19</v>
      </c>
      <c r="ODB82" s="21" t="s">
        <v>19</v>
      </c>
      <c r="ODC82" s="21" t="s">
        <v>19</v>
      </c>
      <c r="ODD82" s="21" t="s">
        <v>19</v>
      </c>
      <c r="ODE82" s="21" t="s">
        <v>19</v>
      </c>
      <c r="ODF82" s="21" t="s">
        <v>19</v>
      </c>
      <c r="ODG82" s="21" t="s">
        <v>19</v>
      </c>
      <c r="ODH82" s="21" t="s">
        <v>19</v>
      </c>
      <c r="ODI82" s="21" t="s">
        <v>19</v>
      </c>
      <c r="ODJ82" s="21" t="s">
        <v>19</v>
      </c>
      <c r="ODK82" s="21" t="s">
        <v>19</v>
      </c>
      <c r="ODL82" s="21" t="s">
        <v>19</v>
      </c>
      <c r="ODM82" s="21" t="s">
        <v>19</v>
      </c>
      <c r="ODN82" s="21" t="s">
        <v>19</v>
      </c>
      <c r="ODO82" s="21" t="s">
        <v>19</v>
      </c>
      <c r="ODP82" s="21" t="s">
        <v>19</v>
      </c>
      <c r="ODQ82" s="21" t="s">
        <v>19</v>
      </c>
      <c r="ODR82" s="21" t="s">
        <v>19</v>
      </c>
      <c r="ODS82" s="21" t="s">
        <v>19</v>
      </c>
      <c r="ODT82" s="21" t="s">
        <v>19</v>
      </c>
      <c r="ODU82" s="21" t="s">
        <v>19</v>
      </c>
      <c r="ODV82" s="21" t="s">
        <v>19</v>
      </c>
      <c r="ODW82" s="21" t="s">
        <v>19</v>
      </c>
      <c r="ODX82" s="21" t="s">
        <v>19</v>
      </c>
      <c r="ODY82" s="21" t="s">
        <v>19</v>
      </c>
      <c r="ODZ82" s="21" t="s">
        <v>19</v>
      </c>
      <c r="OEA82" s="21" t="s">
        <v>19</v>
      </c>
      <c r="OEB82" s="21" t="s">
        <v>19</v>
      </c>
      <c r="OEC82" s="21" t="s">
        <v>19</v>
      </c>
      <c r="OED82" s="21" t="s">
        <v>19</v>
      </c>
      <c r="OEE82" s="21" t="s">
        <v>19</v>
      </c>
      <c r="OEF82" s="21" t="s">
        <v>19</v>
      </c>
      <c r="OEG82" s="21" t="s">
        <v>19</v>
      </c>
      <c r="OEH82" s="21" t="s">
        <v>19</v>
      </c>
      <c r="OEI82" s="21" t="s">
        <v>19</v>
      </c>
      <c r="OEJ82" s="21" t="s">
        <v>19</v>
      </c>
      <c r="OEK82" s="21" t="s">
        <v>19</v>
      </c>
      <c r="OEL82" s="21" t="s">
        <v>19</v>
      </c>
      <c r="OEM82" s="21" t="s">
        <v>19</v>
      </c>
      <c r="OEN82" s="21" t="s">
        <v>19</v>
      </c>
      <c r="OEO82" s="21" t="s">
        <v>19</v>
      </c>
      <c r="OEP82" s="21" t="s">
        <v>19</v>
      </c>
      <c r="OEQ82" s="21" t="s">
        <v>19</v>
      </c>
      <c r="OER82" s="21" t="s">
        <v>19</v>
      </c>
      <c r="OES82" s="21" t="s">
        <v>19</v>
      </c>
      <c r="OET82" s="21" t="s">
        <v>19</v>
      </c>
      <c r="OEU82" s="21" t="s">
        <v>19</v>
      </c>
      <c r="OEV82" s="21" t="s">
        <v>19</v>
      </c>
      <c r="OEW82" s="21" t="s">
        <v>19</v>
      </c>
      <c r="OEX82" s="21" t="s">
        <v>19</v>
      </c>
      <c r="OEY82" s="21" t="s">
        <v>19</v>
      </c>
      <c r="OEZ82" s="21" t="s">
        <v>19</v>
      </c>
      <c r="OFA82" s="21" t="s">
        <v>19</v>
      </c>
      <c r="OFB82" s="21" t="s">
        <v>19</v>
      </c>
      <c r="OFC82" s="21" t="s">
        <v>19</v>
      </c>
      <c r="OFD82" s="21" t="s">
        <v>19</v>
      </c>
      <c r="OFE82" s="21" t="s">
        <v>19</v>
      </c>
      <c r="OFF82" s="21" t="s">
        <v>19</v>
      </c>
      <c r="OFG82" s="21" t="s">
        <v>19</v>
      </c>
      <c r="OFH82" s="21" t="s">
        <v>19</v>
      </c>
      <c r="OFI82" s="21" t="s">
        <v>19</v>
      </c>
      <c r="OFJ82" s="21" t="s">
        <v>19</v>
      </c>
      <c r="OFK82" s="21" t="s">
        <v>19</v>
      </c>
      <c r="OFL82" s="21" t="s">
        <v>19</v>
      </c>
      <c r="OFM82" s="21" t="s">
        <v>19</v>
      </c>
      <c r="OFN82" s="21" t="s">
        <v>19</v>
      </c>
      <c r="OFO82" s="21" t="s">
        <v>19</v>
      </c>
      <c r="OFP82" s="21" t="s">
        <v>19</v>
      </c>
      <c r="OFQ82" s="21" t="s">
        <v>19</v>
      </c>
      <c r="OFR82" s="21" t="s">
        <v>19</v>
      </c>
      <c r="OFS82" s="21" t="s">
        <v>19</v>
      </c>
      <c r="OFT82" s="21" t="s">
        <v>19</v>
      </c>
      <c r="OFU82" s="21" t="s">
        <v>19</v>
      </c>
      <c r="OFV82" s="21" t="s">
        <v>19</v>
      </c>
      <c r="OFW82" s="21" t="s">
        <v>19</v>
      </c>
      <c r="OFX82" s="21" t="s">
        <v>19</v>
      </c>
      <c r="OFY82" s="21" t="s">
        <v>19</v>
      </c>
      <c r="OFZ82" s="21" t="s">
        <v>19</v>
      </c>
      <c r="OGA82" s="21" t="s">
        <v>19</v>
      </c>
      <c r="OGB82" s="21" t="s">
        <v>19</v>
      </c>
      <c r="OGC82" s="21" t="s">
        <v>19</v>
      </c>
      <c r="OGD82" s="21" t="s">
        <v>19</v>
      </c>
      <c r="OGE82" s="21" t="s">
        <v>19</v>
      </c>
      <c r="OGF82" s="21" t="s">
        <v>19</v>
      </c>
      <c r="OGG82" s="21" t="s">
        <v>19</v>
      </c>
      <c r="OGH82" s="21" t="s">
        <v>19</v>
      </c>
      <c r="OGI82" s="21" t="s">
        <v>19</v>
      </c>
      <c r="OGJ82" s="21" t="s">
        <v>19</v>
      </c>
      <c r="OGK82" s="21" t="s">
        <v>19</v>
      </c>
      <c r="OGL82" s="21" t="s">
        <v>19</v>
      </c>
      <c r="OGM82" s="21" t="s">
        <v>19</v>
      </c>
      <c r="OGN82" s="21" t="s">
        <v>19</v>
      </c>
      <c r="OGO82" s="21" t="s">
        <v>19</v>
      </c>
      <c r="OGP82" s="21" t="s">
        <v>19</v>
      </c>
      <c r="OGQ82" s="21" t="s">
        <v>19</v>
      </c>
      <c r="OGR82" s="21" t="s">
        <v>19</v>
      </c>
      <c r="OGS82" s="21" t="s">
        <v>19</v>
      </c>
      <c r="OGT82" s="21" t="s">
        <v>19</v>
      </c>
      <c r="OGU82" s="21" t="s">
        <v>19</v>
      </c>
      <c r="OGV82" s="21" t="s">
        <v>19</v>
      </c>
      <c r="OGW82" s="21" t="s">
        <v>19</v>
      </c>
      <c r="OGX82" s="21" t="s">
        <v>19</v>
      </c>
      <c r="OGY82" s="21" t="s">
        <v>19</v>
      </c>
      <c r="OGZ82" s="21" t="s">
        <v>19</v>
      </c>
      <c r="OHA82" s="21" t="s">
        <v>19</v>
      </c>
      <c r="OHB82" s="21" t="s">
        <v>19</v>
      </c>
      <c r="OHC82" s="21" t="s">
        <v>19</v>
      </c>
      <c r="OHD82" s="21" t="s">
        <v>19</v>
      </c>
      <c r="OHE82" s="21" t="s">
        <v>19</v>
      </c>
      <c r="OHF82" s="21" t="s">
        <v>19</v>
      </c>
      <c r="OHG82" s="21" t="s">
        <v>19</v>
      </c>
      <c r="OHH82" s="21" t="s">
        <v>19</v>
      </c>
      <c r="OHI82" s="21" t="s">
        <v>19</v>
      </c>
      <c r="OHJ82" s="21" t="s">
        <v>19</v>
      </c>
      <c r="OHK82" s="21" t="s">
        <v>19</v>
      </c>
      <c r="OHL82" s="21" t="s">
        <v>19</v>
      </c>
      <c r="OHM82" s="21" t="s">
        <v>19</v>
      </c>
      <c r="OHN82" s="21" t="s">
        <v>19</v>
      </c>
      <c r="OHO82" s="21" t="s">
        <v>19</v>
      </c>
      <c r="OHP82" s="21" t="s">
        <v>19</v>
      </c>
      <c r="OHQ82" s="21" t="s">
        <v>19</v>
      </c>
      <c r="OHR82" s="21" t="s">
        <v>19</v>
      </c>
      <c r="OHS82" s="21" t="s">
        <v>19</v>
      </c>
      <c r="OHT82" s="21" t="s">
        <v>19</v>
      </c>
      <c r="OHU82" s="21" t="s">
        <v>19</v>
      </c>
      <c r="OHV82" s="21" t="s">
        <v>19</v>
      </c>
      <c r="OHW82" s="21" t="s">
        <v>19</v>
      </c>
      <c r="OHX82" s="21" t="s">
        <v>19</v>
      </c>
      <c r="OHY82" s="21" t="s">
        <v>19</v>
      </c>
      <c r="OHZ82" s="21" t="s">
        <v>19</v>
      </c>
      <c r="OIA82" s="21" t="s">
        <v>19</v>
      </c>
      <c r="OIB82" s="21" t="s">
        <v>19</v>
      </c>
      <c r="OIC82" s="21" t="s">
        <v>19</v>
      </c>
      <c r="OID82" s="21" t="s">
        <v>19</v>
      </c>
      <c r="OIE82" s="21" t="s">
        <v>19</v>
      </c>
      <c r="OIF82" s="21" t="s">
        <v>19</v>
      </c>
      <c r="OIG82" s="21" t="s">
        <v>19</v>
      </c>
      <c r="OIH82" s="21" t="s">
        <v>19</v>
      </c>
      <c r="OII82" s="21" t="s">
        <v>19</v>
      </c>
      <c r="OIJ82" s="21" t="s">
        <v>19</v>
      </c>
      <c r="OIK82" s="21" t="s">
        <v>19</v>
      </c>
      <c r="OIL82" s="21" t="s">
        <v>19</v>
      </c>
      <c r="OIM82" s="21" t="s">
        <v>19</v>
      </c>
      <c r="OIN82" s="21" t="s">
        <v>19</v>
      </c>
      <c r="OIO82" s="21" t="s">
        <v>19</v>
      </c>
      <c r="OIP82" s="21" t="s">
        <v>19</v>
      </c>
      <c r="OIQ82" s="21" t="s">
        <v>19</v>
      </c>
      <c r="OIR82" s="21" t="s">
        <v>19</v>
      </c>
      <c r="OIS82" s="21" t="s">
        <v>19</v>
      </c>
      <c r="OIT82" s="21" t="s">
        <v>19</v>
      </c>
      <c r="OIU82" s="21" t="s">
        <v>19</v>
      </c>
      <c r="OIV82" s="21" t="s">
        <v>19</v>
      </c>
      <c r="OIW82" s="21" t="s">
        <v>19</v>
      </c>
      <c r="OIX82" s="21" t="s">
        <v>19</v>
      </c>
      <c r="OIY82" s="21" t="s">
        <v>19</v>
      </c>
      <c r="OIZ82" s="21" t="s">
        <v>19</v>
      </c>
      <c r="OJA82" s="21" t="s">
        <v>19</v>
      </c>
      <c r="OJB82" s="21" t="s">
        <v>19</v>
      </c>
      <c r="OJC82" s="21" t="s">
        <v>19</v>
      </c>
      <c r="OJD82" s="21" t="s">
        <v>19</v>
      </c>
      <c r="OJE82" s="21" t="s">
        <v>19</v>
      </c>
      <c r="OJF82" s="21" t="s">
        <v>19</v>
      </c>
      <c r="OJG82" s="21" t="s">
        <v>19</v>
      </c>
      <c r="OJH82" s="21" t="s">
        <v>19</v>
      </c>
      <c r="OJI82" s="21" t="s">
        <v>19</v>
      </c>
      <c r="OJJ82" s="21" t="s">
        <v>19</v>
      </c>
      <c r="OJK82" s="21" t="s">
        <v>19</v>
      </c>
      <c r="OJL82" s="21" t="s">
        <v>19</v>
      </c>
      <c r="OJM82" s="21" t="s">
        <v>19</v>
      </c>
      <c r="OJN82" s="21" t="s">
        <v>19</v>
      </c>
      <c r="OJO82" s="21" t="s">
        <v>19</v>
      </c>
      <c r="OJP82" s="21" t="s">
        <v>19</v>
      </c>
      <c r="OJQ82" s="21" t="s">
        <v>19</v>
      </c>
      <c r="OJR82" s="21" t="s">
        <v>19</v>
      </c>
      <c r="OJS82" s="21" t="s">
        <v>19</v>
      </c>
      <c r="OJT82" s="21" t="s">
        <v>19</v>
      </c>
      <c r="OJU82" s="21" t="s">
        <v>19</v>
      </c>
      <c r="OJV82" s="21" t="s">
        <v>19</v>
      </c>
      <c r="OJW82" s="21" t="s">
        <v>19</v>
      </c>
      <c r="OJX82" s="21" t="s">
        <v>19</v>
      </c>
      <c r="OJY82" s="21" t="s">
        <v>19</v>
      </c>
      <c r="OJZ82" s="21" t="s">
        <v>19</v>
      </c>
      <c r="OKA82" s="21" t="s">
        <v>19</v>
      </c>
      <c r="OKB82" s="21" t="s">
        <v>19</v>
      </c>
      <c r="OKC82" s="21" t="s">
        <v>19</v>
      </c>
      <c r="OKD82" s="21" t="s">
        <v>19</v>
      </c>
      <c r="OKE82" s="21" t="s">
        <v>19</v>
      </c>
      <c r="OKF82" s="21" t="s">
        <v>19</v>
      </c>
      <c r="OKG82" s="21" t="s">
        <v>19</v>
      </c>
      <c r="OKH82" s="21" t="s">
        <v>19</v>
      </c>
      <c r="OKI82" s="21" t="s">
        <v>19</v>
      </c>
      <c r="OKJ82" s="21" t="s">
        <v>19</v>
      </c>
      <c r="OKK82" s="21" t="s">
        <v>19</v>
      </c>
      <c r="OKL82" s="21" t="s">
        <v>19</v>
      </c>
      <c r="OKM82" s="21" t="s">
        <v>19</v>
      </c>
      <c r="OKN82" s="21" t="s">
        <v>19</v>
      </c>
      <c r="OKO82" s="21" t="s">
        <v>19</v>
      </c>
      <c r="OKP82" s="21" t="s">
        <v>19</v>
      </c>
      <c r="OKQ82" s="21" t="s">
        <v>19</v>
      </c>
      <c r="OKR82" s="21" t="s">
        <v>19</v>
      </c>
      <c r="OKS82" s="21" t="s">
        <v>19</v>
      </c>
      <c r="OKT82" s="21" t="s">
        <v>19</v>
      </c>
      <c r="OKU82" s="21" t="s">
        <v>19</v>
      </c>
      <c r="OKV82" s="21" t="s">
        <v>19</v>
      </c>
      <c r="OKW82" s="21" t="s">
        <v>19</v>
      </c>
      <c r="OKX82" s="21" t="s">
        <v>19</v>
      </c>
      <c r="OKY82" s="21" t="s">
        <v>19</v>
      </c>
      <c r="OKZ82" s="21" t="s">
        <v>19</v>
      </c>
      <c r="OLA82" s="21" t="s">
        <v>19</v>
      </c>
      <c r="OLB82" s="21" t="s">
        <v>19</v>
      </c>
      <c r="OLC82" s="21" t="s">
        <v>19</v>
      </c>
      <c r="OLD82" s="21" t="s">
        <v>19</v>
      </c>
      <c r="OLE82" s="21" t="s">
        <v>19</v>
      </c>
      <c r="OLF82" s="21" t="s">
        <v>19</v>
      </c>
      <c r="OLG82" s="21" t="s">
        <v>19</v>
      </c>
      <c r="OLH82" s="21" t="s">
        <v>19</v>
      </c>
      <c r="OLI82" s="21" t="s">
        <v>19</v>
      </c>
      <c r="OLJ82" s="21" t="s">
        <v>19</v>
      </c>
      <c r="OLK82" s="21" t="s">
        <v>19</v>
      </c>
      <c r="OLL82" s="21" t="s">
        <v>19</v>
      </c>
      <c r="OLM82" s="21" t="s">
        <v>19</v>
      </c>
      <c r="OLN82" s="21" t="s">
        <v>19</v>
      </c>
      <c r="OLO82" s="21" t="s">
        <v>19</v>
      </c>
      <c r="OLP82" s="21" t="s">
        <v>19</v>
      </c>
      <c r="OLQ82" s="21" t="s">
        <v>19</v>
      </c>
      <c r="OLR82" s="21" t="s">
        <v>19</v>
      </c>
      <c r="OLS82" s="21" t="s">
        <v>19</v>
      </c>
      <c r="OLT82" s="21" t="s">
        <v>19</v>
      </c>
      <c r="OLU82" s="21" t="s">
        <v>19</v>
      </c>
      <c r="OLV82" s="21" t="s">
        <v>19</v>
      </c>
      <c r="OLW82" s="21" t="s">
        <v>19</v>
      </c>
      <c r="OLX82" s="21" t="s">
        <v>19</v>
      </c>
      <c r="OLY82" s="21" t="s">
        <v>19</v>
      </c>
      <c r="OLZ82" s="21" t="s">
        <v>19</v>
      </c>
      <c r="OMA82" s="21" t="s">
        <v>19</v>
      </c>
      <c r="OMB82" s="21" t="s">
        <v>19</v>
      </c>
      <c r="OMC82" s="21" t="s">
        <v>19</v>
      </c>
      <c r="OMD82" s="21" t="s">
        <v>19</v>
      </c>
      <c r="OME82" s="21" t="s">
        <v>19</v>
      </c>
      <c r="OMF82" s="21" t="s">
        <v>19</v>
      </c>
      <c r="OMG82" s="21" t="s">
        <v>19</v>
      </c>
      <c r="OMH82" s="21" t="s">
        <v>19</v>
      </c>
      <c r="OMI82" s="21" t="s">
        <v>19</v>
      </c>
      <c r="OMJ82" s="21" t="s">
        <v>19</v>
      </c>
      <c r="OMK82" s="21" t="s">
        <v>19</v>
      </c>
      <c r="OML82" s="21" t="s">
        <v>19</v>
      </c>
      <c r="OMM82" s="21" t="s">
        <v>19</v>
      </c>
      <c r="OMN82" s="21" t="s">
        <v>19</v>
      </c>
      <c r="OMO82" s="21" t="s">
        <v>19</v>
      </c>
      <c r="OMP82" s="21" t="s">
        <v>19</v>
      </c>
      <c r="OMQ82" s="21" t="s">
        <v>19</v>
      </c>
      <c r="OMR82" s="21" t="s">
        <v>19</v>
      </c>
      <c r="OMS82" s="21" t="s">
        <v>19</v>
      </c>
      <c r="OMT82" s="21" t="s">
        <v>19</v>
      </c>
      <c r="OMU82" s="21" t="s">
        <v>19</v>
      </c>
      <c r="OMV82" s="21" t="s">
        <v>19</v>
      </c>
      <c r="OMW82" s="21" t="s">
        <v>19</v>
      </c>
      <c r="OMX82" s="21" t="s">
        <v>19</v>
      </c>
      <c r="OMY82" s="21" t="s">
        <v>19</v>
      </c>
      <c r="OMZ82" s="21" t="s">
        <v>19</v>
      </c>
      <c r="ONA82" s="21" t="s">
        <v>19</v>
      </c>
      <c r="ONB82" s="21" t="s">
        <v>19</v>
      </c>
      <c r="ONC82" s="21" t="s">
        <v>19</v>
      </c>
      <c r="OND82" s="21" t="s">
        <v>19</v>
      </c>
      <c r="ONE82" s="21" t="s">
        <v>19</v>
      </c>
      <c r="ONF82" s="21" t="s">
        <v>19</v>
      </c>
      <c r="ONG82" s="21" t="s">
        <v>19</v>
      </c>
      <c r="ONH82" s="21" t="s">
        <v>19</v>
      </c>
      <c r="ONI82" s="21" t="s">
        <v>19</v>
      </c>
      <c r="ONJ82" s="21" t="s">
        <v>19</v>
      </c>
      <c r="ONK82" s="21" t="s">
        <v>19</v>
      </c>
      <c r="ONL82" s="21" t="s">
        <v>19</v>
      </c>
      <c r="ONM82" s="21" t="s">
        <v>19</v>
      </c>
      <c r="ONN82" s="21" t="s">
        <v>19</v>
      </c>
      <c r="ONO82" s="21" t="s">
        <v>19</v>
      </c>
      <c r="ONP82" s="21" t="s">
        <v>19</v>
      </c>
      <c r="ONQ82" s="21" t="s">
        <v>19</v>
      </c>
      <c r="ONR82" s="21" t="s">
        <v>19</v>
      </c>
      <c r="ONS82" s="21" t="s">
        <v>19</v>
      </c>
      <c r="ONT82" s="21" t="s">
        <v>19</v>
      </c>
      <c r="ONU82" s="21" t="s">
        <v>19</v>
      </c>
      <c r="ONV82" s="21" t="s">
        <v>19</v>
      </c>
      <c r="ONW82" s="21" t="s">
        <v>19</v>
      </c>
      <c r="ONX82" s="21" t="s">
        <v>19</v>
      </c>
      <c r="ONY82" s="21" t="s">
        <v>19</v>
      </c>
      <c r="ONZ82" s="21" t="s">
        <v>19</v>
      </c>
      <c r="OOA82" s="21" t="s">
        <v>19</v>
      </c>
      <c r="OOB82" s="21" t="s">
        <v>19</v>
      </c>
      <c r="OOC82" s="21" t="s">
        <v>19</v>
      </c>
      <c r="OOD82" s="21" t="s">
        <v>19</v>
      </c>
      <c r="OOE82" s="21" t="s">
        <v>19</v>
      </c>
      <c r="OOF82" s="21" t="s">
        <v>19</v>
      </c>
      <c r="OOG82" s="21" t="s">
        <v>19</v>
      </c>
      <c r="OOH82" s="21" t="s">
        <v>19</v>
      </c>
      <c r="OOI82" s="21" t="s">
        <v>19</v>
      </c>
      <c r="OOJ82" s="21" t="s">
        <v>19</v>
      </c>
      <c r="OOK82" s="21" t="s">
        <v>19</v>
      </c>
      <c r="OOL82" s="21" t="s">
        <v>19</v>
      </c>
      <c r="OOM82" s="21" t="s">
        <v>19</v>
      </c>
      <c r="OON82" s="21" t="s">
        <v>19</v>
      </c>
      <c r="OOO82" s="21" t="s">
        <v>19</v>
      </c>
      <c r="OOP82" s="21" t="s">
        <v>19</v>
      </c>
      <c r="OOQ82" s="21" t="s">
        <v>19</v>
      </c>
      <c r="OOR82" s="21" t="s">
        <v>19</v>
      </c>
      <c r="OOS82" s="21" t="s">
        <v>19</v>
      </c>
      <c r="OOT82" s="21" t="s">
        <v>19</v>
      </c>
      <c r="OOU82" s="21" t="s">
        <v>19</v>
      </c>
      <c r="OOV82" s="21" t="s">
        <v>19</v>
      </c>
      <c r="OOW82" s="21" t="s">
        <v>19</v>
      </c>
      <c r="OOX82" s="21" t="s">
        <v>19</v>
      </c>
      <c r="OOY82" s="21" t="s">
        <v>19</v>
      </c>
      <c r="OOZ82" s="21" t="s">
        <v>19</v>
      </c>
      <c r="OPA82" s="21" t="s">
        <v>19</v>
      </c>
      <c r="OPB82" s="21" t="s">
        <v>19</v>
      </c>
      <c r="OPC82" s="21" t="s">
        <v>19</v>
      </c>
      <c r="OPD82" s="21" t="s">
        <v>19</v>
      </c>
      <c r="OPE82" s="21" t="s">
        <v>19</v>
      </c>
      <c r="OPF82" s="21" t="s">
        <v>19</v>
      </c>
      <c r="OPG82" s="21" t="s">
        <v>19</v>
      </c>
      <c r="OPH82" s="21" t="s">
        <v>19</v>
      </c>
      <c r="OPI82" s="21" t="s">
        <v>19</v>
      </c>
      <c r="OPJ82" s="21" t="s">
        <v>19</v>
      </c>
      <c r="OPK82" s="21" t="s">
        <v>19</v>
      </c>
      <c r="OPL82" s="21" t="s">
        <v>19</v>
      </c>
      <c r="OPM82" s="21" t="s">
        <v>19</v>
      </c>
      <c r="OPN82" s="21" t="s">
        <v>19</v>
      </c>
      <c r="OPO82" s="21" t="s">
        <v>19</v>
      </c>
      <c r="OPP82" s="21" t="s">
        <v>19</v>
      </c>
      <c r="OPQ82" s="21" t="s">
        <v>19</v>
      </c>
      <c r="OPR82" s="21" t="s">
        <v>19</v>
      </c>
      <c r="OPS82" s="21" t="s">
        <v>19</v>
      </c>
      <c r="OPT82" s="21" t="s">
        <v>19</v>
      </c>
      <c r="OPU82" s="21" t="s">
        <v>19</v>
      </c>
      <c r="OPV82" s="21" t="s">
        <v>19</v>
      </c>
      <c r="OPW82" s="21" t="s">
        <v>19</v>
      </c>
      <c r="OPX82" s="21" t="s">
        <v>19</v>
      </c>
      <c r="OPY82" s="21" t="s">
        <v>19</v>
      </c>
      <c r="OPZ82" s="21" t="s">
        <v>19</v>
      </c>
      <c r="OQA82" s="21" t="s">
        <v>19</v>
      </c>
      <c r="OQB82" s="21" t="s">
        <v>19</v>
      </c>
      <c r="OQC82" s="21" t="s">
        <v>19</v>
      </c>
      <c r="OQD82" s="21" t="s">
        <v>19</v>
      </c>
      <c r="OQE82" s="21" t="s">
        <v>19</v>
      </c>
      <c r="OQF82" s="21" t="s">
        <v>19</v>
      </c>
      <c r="OQG82" s="21" t="s">
        <v>19</v>
      </c>
      <c r="OQH82" s="21" t="s">
        <v>19</v>
      </c>
      <c r="OQI82" s="21" t="s">
        <v>19</v>
      </c>
      <c r="OQJ82" s="21" t="s">
        <v>19</v>
      </c>
      <c r="OQK82" s="21" t="s">
        <v>19</v>
      </c>
      <c r="OQL82" s="21" t="s">
        <v>19</v>
      </c>
      <c r="OQM82" s="21" t="s">
        <v>19</v>
      </c>
      <c r="OQN82" s="21" t="s">
        <v>19</v>
      </c>
      <c r="OQO82" s="21" t="s">
        <v>19</v>
      </c>
      <c r="OQP82" s="21" t="s">
        <v>19</v>
      </c>
      <c r="OQQ82" s="21" t="s">
        <v>19</v>
      </c>
      <c r="OQR82" s="21" t="s">
        <v>19</v>
      </c>
      <c r="OQS82" s="21" t="s">
        <v>19</v>
      </c>
      <c r="OQT82" s="21" t="s">
        <v>19</v>
      </c>
      <c r="OQU82" s="21" t="s">
        <v>19</v>
      </c>
      <c r="OQV82" s="21" t="s">
        <v>19</v>
      </c>
      <c r="OQW82" s="21" t="s">
        <v>19</v>
      </c>
      <c r="OQX82" s="21" t="s">
        <v>19</v>
      </c>
      <c r="OQY82" s="21" t="s">
        <v>19</v>
      </c>
      <c r="OQZ82" s="21" t="s">
        <v>19</v>
      </c>
      <c r="ORA82" s="21" t="s">
        <v>19</v>
      </c>
      <c r="ORB82" s="21" t="s">
        <v>19</v>
      </c>
      <c r="ORC82" s="21" t="s">
        <v>19</v>
      </c>
      <c r="ORD82" s="21" t="s">
        <v>19</v>
      </c>
      <c r="ORE82" s="21" t="s">
        <v>19</v>
      </c>
      <c r="ORF82" s="21" t="s">
        <v>19</v>
      </c>
      <c r="ORG82" s="21" t="s">
        <v>19</v>
      </c>
      <c r="ORH82" s="21" t="s">
        <v>19</v>
      </c>
      <c r="ORI82" s="21" t="s">
        <v>19</v>
      </c>
      <c r="ORJ82" s="21" t="s">
        <v>19</v>
      </c>
      <c r="ORK82" s="21" t="s">
        <v>19</v>
      </c>
      <c r="ORL82" s="21" t="s">
        <v>19</v>
      </c>
      <c r="ORM82" s="21" t="s">
        <v>19</v>
      </c>
      <c r="ORN82" s="21" t="s">
        <v>19</v>
      </c>
      <c r="ORO82" s="21" t="s">
        <v>19</v>
      </c>
      <c r="ORP82" s="21" t="s">
        <v>19</v>
      </c>
      <c r="ORQ82" s="21" t="s">
        <v>19</v>
      </c>
      <c r="ORR82" s="21" t="s">
        <v>19</v>
      </c>
      <c r="ORS82" s="21" t="s">
        <v>19</v>
      </c>
      <c r="ORT82" s="21" t="s">
        <v>19</v>
      </c>
      <c r="ORU82" s="21" t="s">
        <v>19</v>
      </c>
      <c r="ORV82" s="21" t="s">
        <v>19</v>
      </c>
      <c r="ORW82" s="21" t="s">
        <v>19</v>
      </c>
      <c r="ORX82" s="21" t="s">
        <v>19</v>
      </c>
      <c r="ORY82" s="21" t="s">
        <v>19</v>
      </c>
      <c r="ORZ82" s="21" t="s">
        <v>19</v>
      </c>
      <c r="OSA82" s="21" t="s">
        <v>19</v>
      </c>
      <c r="OSB82" s="21" t="s">
        <v>19</v>
      </c>
      <c r="OSC82" s="21" t="s">
        <v>19</v>
      </c>
      <c r="OSD82" s="21" t="s">
        <v>19</v>
      </c>
      <c r="OSE82" s="21" t="s">
        <v>19</v>
      </c>
      <c r="OSF82" s="21" t="s">
        <v>19</v>
      </c>
      <c r="OSG82" s="21" t="s">
        <v>19</v>
      </c>
      <c r="OSH82" s="21" t="s">
        <v>19</v>
      </c>
      <c r="OSI82" s="21" t="s">
        <v>19</v>
      </c>
      <c r="OSJ82" s="21" t="s">
        <v>19</v>
      </c>
      <c r="OSK82" s="21" t="s">
        <v>19</v>
      </c>
      <c r="OSL82" s="21" t="s">
        <v>19</v>
      </c>
      <c r="OSM82" s="21" t="s">
        <v>19</v>
      </c>
      <c r="OSN82" s="21" t="s">
        <v>19</v>
      </c>
      <c r="OSO82" s="21" t="s">
        <v>19</v>
      </c>
      <c r="OSP82" s="21" t="s">
        <v>19</v>
      </c>
      <c r="OSQ82" s="21" t="s">
        <v>19</v>
      </c>
      <c r="OSR82" s="21" t="s">
        <v>19</v>
      </c>
      <c r="OSS82" s="21" t="s">
        <v>19</v>
      </c>
      <c r="OST82" s="21" t="s">
        <v>19</v>
      </c>
      <c r="OSU82" s="21" t="s">
        <v>19</v>
      </c>
      <c r="OSV82" s="21" t="s">
        <v>19</v>
      </c>
      <c r="OSW82" s="21" t="s">
        <v>19</v>
      </c>
      <c r="OSX82" s="21" t="s">
        <v>19</v>
      </c>
      <c r="OSY82" s="21" t="s">
        <v>19</v>
      </c>
      <c r="OSZ82" s="21" t="s">
        <v>19</v>
      </c>
      <c r="OTA82" s="21" t="s">
        <v>19</v>
      </c>
      <c r="OTB82" s="21" t="s">
        <v>19</v>
      </c>
      <c r="OTC82" s="21" t="s">
        <v>19</v>
      </c>
      <c r="OTD82" s="21" t="s">
        <v>19</v>
      </c>
      <c r="OTE82" s="21" t="s">
        <v>19</v>
      </c>
      <c r="OTF82" s="21" t="s">
        <v>19</v>
      </c>
      <c r="OTG82" s="21" t="s">
        <v>19</v>
      </c>
      <c r="OTH82" s="21" t="s">
        <v>19</v>
      </c>
      <c r="OTI82" s="21" t="s">
        <v>19</v>
      </c>
      <c r="OTJ82" s="21" t="s">
        <v>19</v>
      </c>
      <c r="OTK82" s="21" t="s">
        <v>19</v>
      </c>
      <c r="OTL82" s="21" t="s">
        <v>19</v>
      </c>
      <c r="OTM82" s="21" t="s">
        <v>19</v>
      </c>
      <c r="OTN82" s="21" t="s">
        <v>19</v>
      </c>
      <c r="OTO82" s="21" t="s">
        <v>19</v>
      </c>
      <c r="OTP82" s="21" t="s">
        <v>19</v>
      </c>
      <c r="OTQ82" s="21" t="s">
        <v>19</v>
      </c>
      <c r="OTR82" s="21" t="s">
        <v>19</v>
      </c>
      <c r="OTS82" s="21" t="s">
        <v>19</v>
      </c>
      <c r="OTT82" s="21" t="s">
        <v>19</v>
      </c>
      <c r="OTU82" s="21" t="s">
        <v>19</v>
      </c>
      <c r="OTV82" s="21" t="s">
        <v>19</v>
      </c>
      <c r="OTW82" s="21" t="s">
        <v>19</v>
      </c>
      <c r="OTX82" s="21" t="s">
        <v>19</v>
      </c>
      <c r="OTY82" s="21" t="s">
        <v>19</v>
      </c>
      <c r="OTZ82" s="21" t="s">
        <v>19</v>
      </c>
      <c r="OUA82" s="21" t="s">
        <v>19</v>
      </c>
      <c r="OUB82" s="21" t="s">
        <v>19</v>
      </c>
      <c r="OUC82" s="21" t="s">
        <v>19</v>
      </c>
      <c r="OUD82" s="21" t="s">
        <v>19</v>
      </c>
      <c r="OUE82" s="21" t="s">
        <v>19</v>
      </c>
      <c r="OUF82" s="21" t="s">
        <v>19</v>
      </c>
      <c r="OUG82" s="21" t="s">
        <v>19</v>
      </c>
      <c r="OUH82" s="21" t="s">
        <v>19</v>
      </c>
      <c r="OUI82" s="21" t="s">
        <v>19</v>
      </c>
      <c r="OUJ82" s="21" t="s">
        <v>19</v>
      </c>
      <c r="OUK82" s="21" t="s">
        <v>19</v>
      </c>
      <c r="OUL82" s="21" t="s">
        <v>19</v>
      </c>
      <c r="OUM82" s="21" t="s">
        <v>19</v>
      </c>
      <c r="OUN82" s="21" t="s">
        <v>19</v>
      </c>
      <c r="OUO82" s="21" t="s">
        <v>19</v>
      </c>
      <c r="OUP82" s="21" t="s">
        <v>19</v>
      </c>
      <c r="OUQ82" s="21" t="s">
        <v>19</v>
      </c>
      <c r="OUR82" s="21" t="s">
        <v>19</v>
      </c>
      <c r="OUS82" s="21" t="s">
        <v>19</v>
      </c>
      <c r="OUT82" s="21" t="s">
        <v>19</v>
      </c>
      <c r="OUU82" s="21" t="s">
        <v>19</v>
      </c>
      <c r="OUV82" s="21" t="s">
        <v>19</v>
      </c>
      <c r="OUW82" s="21" t="s">
        <v>19</v>
      </c>
      <c r="OUX82" s="21" t="s">
        <v>19</v>
      </c>
      <c r="OUY82" s="21" t="s">
        <v>19</v>
      </c>
      <c r="OUZ82" s="21" t="s">
        <v>19</v>
      </c>
      <c r="OVA82" s="21" t="s">
        <v>19</v>
      </c>
      <c r="OVB82" s="21" t="s">
        <v>19</v>
      </c>
      <c r="OVC82" s="21" t="s">
        <v>19</v>
      </c>
      <c r="OVD82" s="21" t="s">
        <v>19</v>
      </c>
      <c r="OVE82" s="21" t="s">
        <v>19</v>
      </c>
      <c r="OVF82" s="21" t="s">
        <v>19</v>
      </c>
      <c r="OVG82" s="21" t="s">
        <v>19</v>
      </c>
      <c r="OVH82" s="21" t="s">
        <v>19</v>
      </c>
      <c r="OVI82" s="21" t="s">
        <v>19</v>
      </c>
      <c r="OVJ82" s="21" t="s">
        <v>19</v>
      </c>
      <c r="OVK82" s="21" t="s">
        <v>19</v>
      </c>
      <c r="OVL82" s="21" t="s">
        <v>19</v>
      </c>
      <c r="OVM82" s="21" t="s">
        <v>19</v>
      </c>
      <c r="OVN82" s="21" t="s">
        <v>19</v>
      </c>
      <c r="OVO82" s="21" t="s">
        <v>19</v>
      </c>
      <c r="OVP82" s="21" t="s">
        <v>19</v>
      </c>
      <c r="OVQ82" s="21" t="s">
        <v>19</v>
      </c>
      <c r="OVR82" s="21" t="s">
        <v>19</v>
      </c>
      <c r="OVS82" s="21" t="s">
        <v>19</v>
      </c>
      <c r="OVT82" s="21" t="s">
        <v>19</v>
      </c>
      <c r="OVU82" s="21" t="s">
        <v>19</v>
      </c>
      <c r="OVV82" s="21" t="s">
        <v>19</v>
      </c>
      <c r="OVW82" s="21" t="s">
        <v>19</v>
      </c>
      <c r="OVX82" s="21" t="s">
        <v>19</v>
      </c>
      <c r="OVY82" s="21" t="s">
        <v>19</v>
      </c>
      <c r="OVZ82" s="21" t="s">
        <v>19</v>
      </c>
      <c r="OWA82" s="21" t="s">
        <v>19</v>
      </c>
      <c r="OWB82" s="21" t="s">
        <v>19</v>
      </c>
      <c r="OWC82" s="21" t="s">
        <v>19</v>
      </c>
      <c r="OWD82" s="21" t="s">
        <v>19</v>
      </c>
      <c r="OWE82" s="21" t="s">
        <v>19</v>
      </c>
      <c r="OWF82" s="21" t="s">
        <v>19</v>
      </c>
      <c r="OWG82" s="21" t="s">
        <v>19</v>
      </c>
      <c r="OWH82" s="21" t="s">
        <v>19</v>
      </c>
      <c r="OWI82" s="21" t="s">
        <v>19</v>
      </c>
      <c r="OWJ82" s="21" t="s">
        <v>19</v>
      </c>
      <c r="OWK82" s="21" t="s">
        <v>19</v>
      </c>
      <c r="OWL82" s="21" t="s">
        <v>19</v>
      </c>
      <c r="OWM82" s="21" t="s">
        <v>19</v>
      </c>
      <c r="OWN82" s="21" t="s">
        <v>19</v>
      </c>
      <c r="OWO82" s="21" t="s">
        <v>19</v>
      </c>
      <c r="OWP82" s="21" t="s">
        <v>19</v>
      </c>
      <c r="OWQ82" s="21" t="s">
        <v>19</v>
      </c>
      <c r="OWR82" s="21" t="s">
        <v>19</v>
      </c>
      <c r="OWS82" s="21" t="s">
        <v>19</v>
      </c>
      <c r="OWT82" s="21" t="s">
        <v>19</v>
      </c>
      <c r="OWU82" s="21" t="s">
        <v>19</v>
      </c>
      <c r="OWV82" s="21" t="s">
        <v>19</v>
      </c>
      <c r="OWW82" s="21" t="s">
        <v>19</v>
      </c>
      <c r="OWX82" s="21" t="s">
        <v>19</v>
      </c>
      <c r="OWY82" s="21" t="s">
        <v>19</v>
      </c>
      <c r="OWZ82" s="21" t="s">
        <v>19</v>
      </c>
      <c r="OXA82" s="21" t="s">
        <v>19</v>
      </c>
      <c r="OXB82" s="21" t="s">
        <v>19</v>
      </c>
      <c r="OXC82" s="21" t="s">
        <v>19</v>
      </c>
      <c r="OXD82" s="21" t="s">
        <v>19</v>
      </c>
      <c r="OXE82" s="21" t="s">
        <v>19</v>
      </c>
      <c r="OXF82" s="21" t="s">
        <v>19</v>
      </c>
      <c r="OXG82" s="21" t="s">
        <v>19</v>
      </c>
      <c r="OXH82" s="21" t="s">
        <v>19</v>
      </c>
      <c r="OXI82" s="21" t="s">
        <v>19</v>
      </c>
      <c r="OXJ82" s="21" t="s">
        <v>19</v>
      </c>
      <c r="OXK82" s="21" t="s">
        <v>19</v>
      </c>
      <c r="OXL82" s="21" t="s">
        <v>19</v>
      </c>
      <c r="OXM82" s="21" t="s">
        <v>19</v>
      </c>
      <c r="OXN82" s="21" t="s">
        <v>19</v>
      </c>
      <c r="OXO82" s="21" t="s">
        <v>19</v>
      </c>
      <c r="OXP82" s="21" t="s">
        <v>19</v>
      </c>
      <c r="OXQ82" s="21" t="s">
        <v>19</v>
      </c>
      <c r="OXR82" s="21" t="s">
        <v>19</v>
      </c>
      <c r="OXS82" s="21" t="s">
        <v>19</v>
      </c>
      <c r="OXT82" s="21" t="s">
        <v>19</v>
      </c>
      <c r="OXU82" s="21" t="s">
        <v>19</v>
      </c>
      <c r="OXV82" s="21" t="s">
        <v>19</v>
      </c>
      <c r="OXW82" s="21" t="s">
        <v>19</v>
      </c>
      <c r="OXX82" s="21" t="s">
        <v>19</v>
      </c>
      <c r="OXY82" s="21" t="s">
        <v>19</v>
      </c>
      <c r="OXZ82" s="21" t="s">
        <v>19</v>
      </c>
      <c r="OYA82" s="21" t="s">
        <v>19</v>
      </c>
      <c r="OYB82" s="21" t="s">
        <v>19</v>
      </c>
      <c r="OYC82" s="21" t="s">
        <v>19</v>
      </c>
      <c r="OYD82" s="21" t="s">
        <v>19</v>
      </c>
      <c r="OYE82" s="21" t="s">
        <v>19</v>
      </c>
      <c r="OYF82" s="21" t="s">
        <v>19</v>
      </c>
      <c r="OYG82" s="21" t="s">
        <v>19</v>
      </c>
      <c r="OYH82" s="21" t="s">
        <v>19</v>
      </c>
      <c r="OYI82" s="21" t="s">
        <v>19</v>
      </c>
      <c r="OYJ82" s="21" t="s">
        <v>19</v>
      </c>
      <c r="OYK82" s="21" t="s">
        <v>19</v>
      </c>
      <c r="OYL82" s="21" t="s">
        <v>19</v>
      </c>
      <c r="OYM82" s="21" t="s">
        <v>19</v>
      </c>
      <c r="OYN82" s="21" t="s">
        <v>19</v>
      </c>
      <c r="OYO82" s="21" t="s">
        <v>19</v>
      </c>
      <c r="OYP82" s="21" t="s">
        <v>19</v>
      </c>
      <c r="OYQ82" s="21" t="s">
        <v>19</v>
      </c>
      <c r="OYR82" s="21" t="s">
        <v>19</v>
      </c>
      <c r="OYS82" s="21" t="s">
        <v>19</v>
      </c>
      <c r="OYT82" s="21" t="s">
        <v>19</v>
      </c>
      <c r="OYU82" s="21" t="s">
        <v>19</v>
      </c>
      <c r="OYV82" s="21" t="s">
        <v>19</v>
      </c>
      <c r="OYW82" s="21" t="s">
        <v>19</v>
      </c>
      <c r="OYX82" s="21" t="s">
        <v>19</v>
      </c>
      <c r="OYY82" s="21" t="s">
        <v>19</v>
      </c>
      <c r="OYZ82" s="21" t="s">
        <v>19</v>
      </c>
      <c r="OZA82" s="21" t="s">
        <v>19</v>
      </c>
      <c r="OZB82" s="21" t="s">
        <v>19</v>
      </c>
      <c r="OZC82" s="21" t="s">
        <v>19</v>
      </c>
      <c r="OZD82" s="21" t="s">
        <v>19</v>
      </c>
      <c r="OZE82" s="21" t="s">
        <v>19</v>
      </c>
      <c r="OZF82" s="21" t="s">
        <v>19</v>
      </c>
      <c r="OZG82" s="21" t="s">
        <v>19</v>
      </c>
      <c r="OZH82" s="21" t="s">
        <v>19</v>
      </c>
      <c r="OZI82" s="21" t="s">
        <v>19</v>
      </c>
      <c r="OZJ82" s="21" t="s">
        <v>19</v>
      </c>
      <c r="OZK82" s="21" t="s">
        <v>19</v>
      </c>
      <c r="OZL82" s="21" t="s">
        <v>19</v>
      </c>
      <c r="OZM82" s="21" t="s">
        <v>19</v>
      </c>
      <c r="OZN82" s="21" t="s">
        <v>19</v>
      </c>
      <c r="OZO82" s="21" t="s">
        <v>19</v>
      </c>
      <c r="OZP82" s="21" t="s">
        <v>19</v>
      </c>
      <c r="OZQ82" s="21" t="s">
        <v>19</v>
      </c>
      <c r="OZR82" s="21" t="s">
        <v>19</v>
      </c>
      <c r="OZS82" s="21" t="s">
        <v>19</v>
      </c>
      <c r="OZT82" s="21" t="s">
        <v>19</v>
      </c>
      <c r="OZU82" s="21" t="s">
        <v>19</v>
      </c>
      <c r="OZV82" s="21" t="s">
        <v>19</v>
      </c>
      <c r="OZW82" s="21" t="s">
        <v>19</v>
      </c>
      <c r="OZX82" s="21" t="s">
        <v>19</v>
      </c>
      <c r="OZY82" s="21" t="s">
        <v>19</v>
      </c>
      <c r="OZZ82" s="21" t="s">
        <v>19</v>
      </c>
      <c r="PAA82" s="21" t="s">
        <v>19</v>
      </c>
      <c r="PAB82" s="21" t="s">
        <v>19</v>
      </c>
      <c r="PAC82" s="21" t="s">
        <v>19</v>
      </c>
      <c r="PAD82" s="21" t="s">
        <v>19</v>
      </c>
      <c r="PAE82" s="21" t="s">
        <v>19</v>
      </c>
      <c r="PAF82" s="21" t="s">
        <v>19</v>
      </c>
      <c r="PAG82" s="21" t="s">
        <v>19</v>
      </c>
      <c r="PAH82" s="21" t="s">
        <v>19</v>
      </c>
      <c r="PAI82" s="21" t="s">
        <v>19</v>
      </c>
      <c r="PAJ82" s="21" t="s">
        <v>19</v>
      </c>
      <c r="PAK82" s="21" t="s">
        <v>19</v>
      </c>
      <c r="PAL82" s="21" t="s">
        <v>19</v>
      </c>
      <c r="PAM82" s="21" t="s">
        <v>19</v>
      </c>
      <c r="PAN82" s="21" t="s">
        <v>19</v>
      </c>
      <c r="PAO82" s="21" t="s">
        <v>19</v>
      </c>
      <c r="PAP82" s="21" t="s">
        <v>19</v>
      </c>
      <c r="PAQ82" s="21" t="s">
        <v>19</v>
      </c>
      <c r="PAR82" s="21" t="s">
        <v>19</v>
      </c>
      <c r="PAS82" s="21" t="s">
        <v>19</v>
      </c>
      <c r="PAT82" s="21" t="s">
        <v>19</v>
      </c>
      <c r="PAU82" s="21" t="s">
        <v>19</v>
      </c>
      <c r="PAV82" s="21" t="s">
        <v>19</v>
      </c>
      <c r="PAW82" s="21" t="s">
        <v>19</v>
      </c>
      <c r="PAX82" s="21" t="s">
        <v>19</v>
      </c>
      <c r="PAY82" s="21" t="s">
        <v>19</v>
      </c>
      <c r="PAZ82" s="21" t="s">
        <v>19</v>
      </c>
      <c r="PBA82" s="21" t="s">
        <v>19</v>
      </c>
      <c r="PBB82" s="21" t="s">
        <v>19</v>
      </c>
      <c r="PBC82" s="21" t="s">
        <v>19</v>
      </c>
      <c r="PBD82" s="21" t="s">
        <v>19</v>
      </c>
      <c r="PBE82" s="21" t="s">
        <v>19</v>
      </c>
      <c r="PBF82" s="21" t="s">
        <v>19</v>
      </c>
      <c r="PBG82" s="21" t="s">
        <v>19</v>
      </c>
      <c r="PBH82" s="21" t="s">
        <v>19</v>
      </c>
      <c r="PBI82" s="21" t="s">
        <v>19</v>
      </c>
      <c r="PBJ82" s="21" t="s">
        <v>19</v>
      </c>
      <c r="PBK82" s="21" t="s">
        <v>19</v>
      </c>
      <c r="PBL82" s="21" t="s">
        <v>19</v>
      </c>
      <c r="PBM82" s="21" t="s">
        <v>19</v>
      </c>
      <c r="PBN82" s="21" t="s">
        <v>19</v>
      </c>
      <c r="PBO82" s="21" t="s">
        <v>19</v>
      </c>
      <c r="PBP82" s="21" t="s">
        <v>19</v>
      </c>
      <c r="PBQ82" s="21" t="s">
        <v>19</v>
      </c>
      <c r="PBR82" s="21" t="s">
        <v>19</v>
      </c>
      <c r="PBS82" s="21" t="s">
        <v>19</v>
      </c>
      <c r="PBT82" s="21" t="s">
        <v>19</v>
      </c>
      <c r="PBU82" s="21" t="s">
        <v>19</v>
      </c>
      <c r="PBV82" s="21" t="s">
        <v>19</v>
      </c>
      <c r="PBW82" s="21" t="s">
        <v>19</v>
      </c>
      <c r="PBX82" s="21" t="s">
        <v>19</v>
      </c>
      <c r="PBY82" s="21" t="s">
        <v>19</v>
      </c>
      <c r="PBZ82" s="21" t="s">
        <v>19</v>
      </c>
      <c r="PCA82" s="21" t="s">
        <v>19</v>
      </c>
      <c r="PCB82" s="21" t="s">
        <v>19</v>
      </c>
      <c r="PCC82" s="21" t="s">
        <v>19</v>
      </c>
      <c r="PCD82" s="21" t="s">
        <v>19</v>
      </c>
      <c r="PCE82" s="21" t="s">
        <v>19</v>
      </c>
      <c r="PCF82" s="21" t="s">
        <v>19</v>
      </c>
      <c r="PCG82" s="21" t="s">
        <v>19</v>
      </c>
      <c r="PCH82" s="21" t="s">
        <v>19</v>
      </c>
      <c r="PCI82" s="21" t="s">
        <v>19</v>
      </c>
      <c r="PCJ82" s="21" t="s">
        <v>19</v>
      </c>
      <c r="PCK82" s="21" t="s">
        <v>19</v>
      </c>
      <c r="PCL82" s="21" t="s">
        <v>19</v>
      </c>
      <c r="PCM82" s="21" t="s">
        <v>19</v>
      </c>
      <c r="PCN82" s="21" t="s">
        <v>19</v>
      </c>
      <c r="PCO82" s="21" t="s">
        <v>19</v>
      </c>
      <c r="PCP82" s="21" t="s">
        <v>19</v>
      </c>
      <c r="PCQ82" s="21" t="s">
        <v>19</v>
      </c>
      <c r="PCR82" s="21" t="s">
        <v>19</v>
      </c>
      <c r="PCS82" s="21" t="s">
        <v>19</v>
      </c>
      <c r="PCT82" s="21" t="s">
        <v>19</v>
      </c>
      <c r="PCU82" s="21" t="s">
        <v>19</v>
      </c>
      <c r="PCV82" s="21" t="s">
        <v>19</v>
      </c>
      <c r="PCW82" s="21" t="s">
        <v>19</v>
      </c>
      <c r="PCX82" s="21" t="s">
        <v>19</v>
      </c>
      <c r="PCY82" s="21" t="s">
        <v>19</v>
      </c>
      <c r="PCZ82" s="21" t="s">
        <v>19</v>
      </c>
      <c r="PDA82" s="21" t="s">
        <v>19</v>
      </c>
      <c r="PDB82" s="21" t="s">
        <v>19</v>
      </c>
      <c r="PDC82" s="21" t="s">
        <v>19</v>
      </c>
      <c r="PDD82" s="21" t="s">
        <v>19</v>
      </c>
      <c r="PDE82" s="21" t="s">
        <v>19</v>
      </c>
      <c r="PDF82" s="21" t="s">
        <v>19</v>
      </c>
      <c r="PDG82" s="21" t="s">
        <v>19</v>
      </c>
      <c r="PDH82" s="21" t="s">
        <v>19</v>
      </c>
      <c r="PDI82" s="21" t="s">
        <v>19</v>
      </c>
      <c r="PDJ82" s="21" t="s">
        <v>19</v>
      </c>
      <c r="PDK82" s="21" t="s">
        <v>19</v>
      </c>
      <c r="PDL82" s="21" t="s">
        <v>19</v>
      </c>
      <c r="PDM82" s="21" t="s">
        <v>19</v>
      </c>
      <c r="PDN82" s="21" t="s">
        <v>19</v>
      </c>
      <c r="PDO82" s="21" t="s">
        <v>19</v>
      </c>
      <c r="PDP82" s="21" t="s">
        <v>19</v>
      </c>
      <c r="PDQ82" s="21" t="s">
        <v>19</v>
      </c>
      <c r="PDR82" s="21" t="s">
        <v>19</v>
      </c>
      <c r="PDS82" s="21" t="s">
        <v>19</v>
      </c>
      <c r="PDT82" s="21" t="s">
        <v>19</v>
      </c>
      <c r="PDU82" s="21" t="s">
        <v>19</v>
      </c>
      <c r="PDV82" s="21" t="s">
        <v>19</v>
      </c>
      <c r="PDW82" s="21" t="s">
        <v>19</v>
      </c>
      <c r="PDX82" s="21" t="s">
        <v>19</v>
      </c>
      <c r="PDY82" s="21" t="s">
        <v>19</v>
      </c>
      <c r="PDZ82" s="21" t="s">
        <v>19</v>
      </c>
      <c r="PEA82" s="21" t="s">
        <v>19</v>
      </c>
      <c r="PEB82" s="21" t="s">
        <v>19</v>
      </c>
      <c r="PEC82" s="21" t="s">
        <v>19</v>
      </c>
      <c r="PED82" s="21" t="s">
        <v>19</v>
      </c>
      <c r="PEE82" s="21" t="s">
        <v>19</v>
      </c>
      <c r="PEF82" s="21" t="s">
        <v>19</v>
      </c>
      <c r="PEG82" s="21" t="s">
        <v>19</v>
      </c>
      <c r="PEH82" s="21" t="s">
        <v>19</v>
      </c>
      <c r="PEI82" s="21" t="s">
        <v>19</v>
      </c>
      <c r="PEJ82" s="21" t="s">
        <v>19</v>
      </c>
      <c r="PEK82" s="21" t="s">
        <v>19</v>
      </c>
      <c r="PEL82" s="21" t="s">
        <v>19</v>
      </c>
      <c r="PEM82" s="21" t="s">
        <v>19</v>
      </c>
      <c r="PEN82" s="21" t="s">
        <v>19</v>
      </c>
      <c r="PEO82" s="21" t="s">
        <v>19</v>
      </c>
      <c r="PEP82" s="21" t="s">
        <v>19</v>
      </c>
      <c r="PEQ82" s="21" t="s">
        <v>19</v>
      </c>
      <c r="PER82" s="21" t="s">
        <v>19</v>
      </c>
      <c r="PES82" s="21" t="s">
        <v>19</v>
      </c>
      <c r="PET82" s="21" t="s">
        <v>19</v>
      </c>
      <c r="PEU82" s="21" t="s">
        <v>19</v>
      </c>
      <c r="PEV82" s="21" t="s">
        <v>19</v>
      </c>
      <c r="PEW82" s="21" t="s">
        <v>19</v>
      </c>
      <c r="PEX82" s="21" t="s">
        <v>19</v>
      </c>
      <c r="PEY82" s="21" t="s">
        <v>19</v>
      </c>
      <c r="PEZ82" s="21" t="s">
        <v>19</v>
      </c>
      <c r="PFA82" s="21" t="s">
        <v>19</v>
      </c>
      <c r="PFB82" s="21" t="s">
        <v>19</v>
      </c>
      <c r="PFC82" s="21" t="s">
        <v>19</v>
      </c>
      <c r="PFD82" s="21" t="s">
        <v>19</v>
      </c>
      <c r="PFE82" s="21" t="s">
        <v>19</v>
      </c>
      <c r="PFF82" s="21" t="s">
        <v>19</v>
      </c>
      <c r="PFG82" s="21" t="s">
        <v>19</v>
      </c>
      <c r="PFH82" s="21" t="s">
        <v>19</v>
      </c>
      <c r="PFI82" s="21" t="s">
        <v>19</v>
      </c>
      <c r="PFJ82" s="21" t="s">
        <v>19</v>
      </c>
      <c r="PFK82" s="21" t="s">
        <v>19</v>
      </c>
      <c r="PFL82" s="21" t="s">
        <v>19</v>
      </c>
      <c r="PFM82" s="21" t="s">
        <v>19</v>
      </c>
      <c r="PFN82" s="21" t="s">
        <v>19</v>
      </c>
      <c r="PFO82" s="21" t="s">
        <v>19</v>
      </c>
      <c r="PFP82" s="21" t="s">
        <v>19</v>
      </c>
      <c r="PFQ82" s="21" t="s">
        <v>19</v>
      </c>
      <c r="PFR82" s="21" t="s">
        <v>19</v>
      </c>
      <c r="PFS82" s="21" t="s">
        <v>19</v>
      </c>
      <c r="PFT82" s="21" t="s">
        <v>19</v>
      </c>
      <c r="PFU82" s="21" t="s">
        <v>19</v>
      </c>
      <c r="PFV82" s="21" t="s">
        <v>19</v>
      </c>
      <c r="PFW82" s="21" t="s">
        <v>19</v>
      </c>
      <c r="PFX82" s="21" t="s">
        <v>19</v>
      </c>
      <c r="PFY82" s="21" t="s">
        <v>19</v>
      </c>
      <c r="PFZ82" s="21" t="s">
        <v>19</v>
      </c>
      <c r="PGA82" s="21" t="s">
        <v>19</v>
      </c>
      <c r="PGB82" s="21" t="s">
        <v>19</v>
      </c>
      <c r="PGC82" s="21" t="s">
        <v>19</v>
      </c>
      <c r="PGD82" s="21" t="s">
        <v>19</v>
      </c>
      <c r="PGE82" s="21" t="s">
        <v>19</v>
      </c>
      <c r="PGF82" s="21" t="s">
        <v>19</v>
      </c>
      <c r="PGG82" s="21" t="s">
        <v>19</v>
      </c>
      <c r="PGH82" s="21" t="s">
        <v>19</v>
      </c>
      <c r="PGI82" s="21" t="s">
        <v>19</v>
      </c>
      <c r="PGJ82" s="21" t="s">
        <v>19</v>
      </c>
      <c r="PGK82" s="21" t="s">
        <v>19</v>
      </c>
      <c r="PGL82" s="21" t="s">
        <v>19</v>
      </c>
      <c r="PGM82" s="21" t="s">
        <v>19</v>
      </c>
      <c r="PGN82" s="21" t="s">
        <v>19</v>
      </c>
      <c r="PGO82" s="21" t="s">
        <v>19</v>
      </c>
      <c r="PGP82" s="21" t="s">
        <v>19</v>
      </c>
      <c r="PGQ82" s="21" t="s">
        <v>19</v>
      </c>
      <c r="PGR82" s="21" t="s">
        <v>19</v>
      </c>
      <c r="PGS82" s="21" t="s">
        <v>19</v>
      </c>
      <c r="PGT82" s="21" t="s">
        <v>19</v>
      </c>
      <c r="PGU82" s="21" t="s">
        <v>19</v>
      </c>
      <c r="PGV82" s="21" t="s">
        <v>19</v>
      </c>
      <c r="PGW82" s="21" t="s">
        <v>19</v>
      </c>
      <c r="PGX82" s="21" t="s">
        <v>19</v>
      </c>
      <c r="PGY82" s="21" t="s">
        <v>19</v>
      </c>
      <c r="PGZ82" s="21" t="s">
        <v>19</v>
      </c>
      <c r="PHA82" s="21" t="s">
        <v>19</v>
      </c>
      <c r="PHB82" s="21" t="s">
        <v>19</v>
      </c>
      <c r="PHC82" s="21" t="s">
        <v>19</v>
      </c>
      <c r="PHD82" s="21" t="s">
        <v>19</v>
      </c>
      <c r="PHE82" s="21" t="s">
        <v>19</v>
      </c>
      <c r="PHF82" s="21" t="s">
        <v>19</v>
      </c>
      <c r="PHG82" s="21" t="s">
        <v>19</v>
      </c>
      <c r="PHH82" s="21" t="s">
        <v>19</v>
      </c>
      <c r="PHI82" s="21" t="s">
        <v>19</v>
      </c>
      <c r="PHJ82" s="21" t="s">
        <v>19</v>
      </c>
      <c r="PHK82" s="21" t="s">
        <v>19</v>
      </c>
      <c r="PHL82" s="21" t="s">
        <v>19</v>
      </c>
      <c r="PHM82" s="21" t="s">
        <v>19</v>
      </c>
      <c r="PHN82" s="21" t="s">
        <v>19</v>
      </c>
      <c r="PHO82" s="21" t="s">
        <v>19</v>
      </c>
      <c r="PHP82" s="21" t="s">
        <v>19</v>
      </c>
      <c r="PHQ82" s="21" t="s">
        <v>19</v>
      </c>
      <c r="PHR82" s="21" t="s">
        <v>19</v>
      </c>
      <c r="PHS82" s="21" t="s">
        <v>19</v>
      </c>
      <c r="PHT82" s="21" t="s">
        <v>19</v>
      </c>
      <c r="PHU82" s="21" t="s">
        <v>19</v>
      </c>
      <c r="PHV82" s="21" t="s">
        <v>19</v>
      </c>
      <c r="PHW82" s="21" t="s">
        <v>19</v>
      </c>
      <c r="PHX82" s="21" t="s">
        <v>19</v>
      </c>
      <c r="PHY82" s="21" t="s">
        <v>19</v>
      </c>
      <c r="PHZ82" s="21" t="s">
        <v>19</v>
      </c>
      <c r="PIA82" s="21" t="s">
        <v>19</v>
      </c>
      <c r="PIB82" s="21" t="s">
        <v>19</v>
      </c>
      <c r="PIC82" s="21" t="s">
        <v>19</v>
      </c>
      <c r="PID82" s="21" t="s">
        <v>19</v>
      </c>
      <c r="PIE82" s="21" t="s">
        <v>19</v>
      </c>
      <c r="PIF82" s="21" t="s">
        <v>19</v>
      </c>
      <c r="PIG82" s="21" t="s">
        <v>19</v>
      </c>
      <c r="PIH82" s="21" t="s">
        <v>19</v>
      </c>
      <c r="PII82" s="21" t="s">
        <v>19</v>
      </c>
      <c r="PIJ82" s="21" t="s">
        <v>19</v>
      </c>
      <c r="PIK82" s="21" t="s">
        <v>19</v>
      </c>
      <c r="PIL82" s="21" t="s">
        <v>19</v>
      </c>
      <c r="PIM82" s="21" t="s">
        <v>19</v>
      </c>
      <c r="PIN82" s="21" t="s">
        <v>19</v>
      </c>
      <c r="PIO82" s="21" t="s">
        <v>19</v>
      </c>
      <c r="PIP82" s="21" t="s">
        <v>19</v>
      </c>
      <c r="PIQ82" s="21" t="s">
        <v>19</v>
      </c>
      <c r="PIR82" s="21" t="s">
        <v>19</v>
      </c>
      <c r="PIS82" s="21" t="s">
        <v>19</v>
      </c>
      <c r="PIT82" s="21" t="s">
        <v>19</v>
      </c>
      <c r="PIU82" s="21" t="s">
        <v>19</v>
      </c>
      <c r="PIV82" s="21" t="s">
        <v>19</v>
      </c>
      <c r="PIW82" s="21" t="s">
        <v>19</v>
      </c>
      <c r="PIX82" s="21" t="s">
        <v>19</v>
      </c>
      <c r="PIY82" s="21" t="s">
        <v>19</v>
      </c>
      <c r="PIZ82" s="21" t="s">
        <v>19</v>
      </c>
      <c r="PJA82" s="21" t="s">
        <v>19</v>
      </c>
      <c r="PJB82" s="21" t="s">
        <v>19</v>
      </c>
      <c r="PJC82" s="21" t="s">
        <v>19</v>
      </c>
      <c r="PJD82" s="21" t="s">
        <v>19</v>
      </c>
      <c r="PJE82" s="21" t="s">
        <v>19</v>
      </c>
      <c r="PJF82" s="21" t="s">
        <v>19</v>
      </c>
      <c r="PJG82" s="21" t="s">
        <v>19</v>
      </c>
      <c r="PJH82" s="21" t="s">
        <v>19</v>
      </c>
      <c r="PJI82" s="21" t="s">
        <v>19</v>
      </c>
      <c r="PJJ82" s="21" t="s">
        <v>19</v>
      </c>
      <c r="PJK82" s="21" t="s">
        <v>19</v>
      </c>
      <c r="PJL82" s="21" t="s">
        <v>19</v>
      </c>
      <c r="PJM82" s="21" t="s">
        <v>19</v>
      </c>
      <c r="PJN82" s="21" t="s">
        <v>19</v>
      </c>
      <c r="PJO82" s="21" t="s">
        <v>19</v>
      </c>
      <c r="PJP82" s="21" t="s">
        <v>19</v>
      </c>
      <c r="PJQ82" s="21" t="s">
        <v>19</v>
      </c>
      <c r="PJR82" s="21" t="s">
        <v>19</v>
      </c>
      <c r="PJS82" s="21" t="s">
        <v>19</v>
      </c>
      <c r="PJT82" s="21" t="s">
        <v>19</v>
      </c>
      <c r="PJU82" s="21" t="s">
        <v>19</v>
      </c>
      <c r="PJV82" s="21" t="s">
        <v>19</v>
      </c>
      <c r="PJW82" s="21" t="s">
        <v>19</v>
      </c>
      <c r="PJX82" s="21" t="s">
        <v>19</v>
      </c>
      <c r="PJY82" s="21" t="s">
        <v>19</v>
      </c>
      <c r="PJZ82" s="21" t="s">
        <v>19</v>
      </c>
      <c r="PKA82" s="21" t="s">
        <v>19</v>
      </c>
      <c r="PKB82" s="21" t="s">
        <v>19</v>
      </c>
      <c r="PKC82" s="21" t="s">
        <v>19</v>
      </c>
      <c r="PKD82" s="21" t="s">
        <v>19</v>
      </c>
      <c r="PKE82" s="21" t="s">
        <v>19</v>
      </c>
      <c r="PKF82" s="21" t="s">
        <v>19</v>
      </c>
      <c r="PKG82" s="21" t="s">
        <v>19</v>
      </c>
      <c r="PKH82" s="21" t="s">
        <v>19</v>
      </c>
      <c r="PKI82" s="21" t="s">
        <v>19</v>
      </c>
      <c r="PKJ82" s="21" t="s">
        <v>19</v>
      </c>
      <c r="PKK82" s="21" t="s">
        <v>19</v>
      </c>
      <c r="PKL82" s="21" t="s">
        <v>19</v>
      </c>
      <c r="PKM82" s="21" t="s">
        <v>19</v>
      </c>
      <c r="PKN82" s="21" t="s">
        <v>19</v>
      </c>
      <c r="PKO82" s="21" t="s">
        <v>19</v>
      </c>
      <c r="PKP82" s="21" t="s">
        <v>19</v>
      </c>
      <c r="PKQ82" s="21" t="s">
        <v>19</v>
      </c>
      <c r="PKR82" s="21" t="s">
        <v>19</v>
      </c>
      <c r="PKS82" s="21" t="s">
        <v>19</v>
      </c>
      <c r="PKT82" s="21" t="s">
        <v>19</v>
      </c>
      <c r="PKU82" s="21" t="s">
        <v>19</v>
      </c>
      <c r="PKV82" s="21" t="s">
        <v>19</v>
      </c>
      <c r="PKW82" s="21" t="s">
        <v>19</v>
      </c>
      <c r="PKX82" s="21" t="s">
        <v>19</v>
      </c>
      <c r="PKY82" s="21" t="s">
        <v>19</v>
      </c>
      <c r="PKZ82" s="21" t="s">
        <v>19</v>
      </c>
      <c r="PLA82" s="21" t="s">
        <v>19</v>
      </c>
      <c r="PLB82" s="21" t="s">
        <v>19</v>
      </c>
      <c r="PLC82" s="21" t="s">
        <v>19</v>
      </c>
      <c r="PLD82" s="21" t="s">
        <v>19</v>
      </c>
      <c r="PLE82" s="21" t="s">
        <v>19</v>
      </c>
      <c r="PLF82" s="21" t="s">
        <v>19</v>
      </c>
      <c r="PLG82" s="21" t="s">
        <v>19</v>
      </c>
      <c r="PLH82" s="21" t="s">
        <v>19</v>
      </c>
      <c r="PLI82" s="21" t="s">
        <v>19</v>
      </c>
      <c r="PLJ82" s="21" t="s">
        <v>19</v>
      </c>
      <c r="PLK82" s="21" t="s">
        <v>19</v>
      </c>
      <c r="PLL82" s="21" t="s">
        <v>19</v>
      </c>
      <c r="PLM82" s="21" t="s">
        <v>19</v>
      </c>
      <c r="PLN82" s="21" t="s">
        <v>19</v>
      </c>
      <c r="PLO82" s="21" t="s">
        <v>19</v>
      </c>
      <c r="PLP82" s="21" t="s">
        <v>19</v>
      </c>
      <c r="PLQ82" s="21" t="s">
        <v>19</v>
      </c>
      <c r="PLR82" s="21" t="s">
        <v>19</v>
      </c>
      <c r="PLS82" s="21" t="s">
        <v>19</v>
      </c>
      <c r="PLT82" s="21" t="s">
        <v>19</v>
      </c>
      <c r="PLU82" s="21" t="s">
        <v>19</v>
      </c>
      <c r="PLV82" s="21" t="s">
        <v>19</v>
      </c>
      <c r="PLW82" s="21" t="s">
        <v>19</v>
      </c>
      <c r="PLX82" s="21" t="s">
        <v>19</v>
      </c>
      <c r="PLY82" s="21" t="s">
        <v>19</v>
      </c>
      <c r="PLZ82" s="21" t="s">
        <v>19</v>
      </c>
      <c r="PMA82" s="21" t="s">
        <v>19</v>
      </c>
      <c r="PMB82" s="21" t="s">
        <v>19</v>
      </c>
      <c r="PMC82" s="21" t="s">
        <v>19</v>
      </c>
      <c r="PMD82" s="21" t="s">
        <v>19</v>
      </c>
      <c r="PME82" s="21" t="s">
        <v>19</v>
      </c>
      <c r="PMF82" s="21" t="s">
        <v>19</v>
      </c>
      <c r="PMG82" s="21" t="s">
        <v>19</v>
      </c>
      <c r="PMH82" s="21" t="s">
        <v>19</v>
      </c>
      <c r="PMI82" s="21" t="s">
        <v>19</v>
      </c>
      <c r="PMJ82" s="21" t="s">
        <v>19</v>
      </c>
      <c r="PMK82" s="21" t="s">
        <v>19</v>
      </c>
      <c r="PML82" s="21" t="s">
        <v>19</v>
      </c>
      <c r="PMM82" s="21" t="s">
        <v>19</v>
      </c>
      <c r="PMN82" s="21" t="s">
        <v>19</v>
      </c>
      <c r="PMO82" s="21" t="s">
        <v>19</v>
      </c>
      <c r="PMP82" s="21" t="s">
        <v>19</v>
      </c>
      <c r="PMQ82" s="21" t="s">
        <v>19</v>
      </c>
      <c r="PMR82" s="21" t="s">
        <v>19</v>
      </c>
      <c r="PMS82" s="21" t="s">
        <v>19</v>
      </c>
      <c r="PMT82" s="21" t="s">
        <v>19</v>
      </c>
      <c r="PMU82" s="21" t="s">
        <v>19</v>
      </c>
      <c r="PMV82" s="21" t="s">
        <v>19</v>
      </c>
      <c r="PMW82" s="21" t="s">
        <v>19</v>
      </c>
      <c r="PMX82" s="21" t="s">
        <v>19</v>
      </c>
      <c r="PMY82" s="21" t="s">
        <v>19</v>
      </c>
      <c r="PMZ82" s="21" t="s">
        <v>19</v>
      </c>
      <c r="PNA82" s="21" t="s">
        <v>19</v>
      </c>
      <c r="PNB82" s="21" t="s">
        <v>19</v>
      </c>
      <c r="PNC82" s="21" t="s">
        <v>19</v>
      </c>
      <c r="PND82" s="21" t="s">
        <v>19</v>
      </c>
      <c r="PNE82" s="21" t="s">
        <v>19</v>
      </c>
      <c r="PNF82" s="21" t="s">
        <v>19</v>
      </c>
      <c r="PNG82" s="21" t="s">
        <v>19</v>
      </c>
      <c r="PNH82" s="21" t="s">
        <v>19</v>
      </c>
      <c r="PNI82" s="21" t="s">
        <v>19</v>
      </c>
      <c r="PNJ82" s="21" t="s">
        <v>19</v>
      </c>
      <c r="PNK82" s="21" t="s">
        <v>19</v>
      </c>
      <c r="PNL82" s="21" t="s">
        <v>19</v>
      </c>
      <c r="PNM82" s="21" t="s">
        <v>19</v>
      </c>
      <c r="PNN82" s="21" t="s">
        <v>19</v>
      </c>
      <c r="PNO82" s="21" t="s">
        <v>19</v>
      </c>
      <c r="PNP82" s="21" t="s">
        <v>19</v>
      </c>
      <c r="PNQ82" s="21" t="s">
        <v>19</v>
      </c>
      <c r="PNR82" s="21" t="s">
        <v>19</v>
      </c>
      <c r="PNS82" s="21" t="s">
        <v>19</v>
      </c>
      <c r="PNT82" s="21" t="s">
        <v>19</v>
      </c>
      <c r="PNU82" s="21" t="s">
        <v>19</v>
      </c>
      <c r="PNV82" s="21" t="s">
        <v>19</v>
      </c>
      <c r="PNW82" s="21" t="s">
        <v>19</v>
      </c>
      <c r="PNX82" s="21" t="s">
        <v>19</v>
      </c>
      <c r="PNY82" s="21" t="s">
        <v>19</v>
      </c>
      <c r="PNZ82" s="21" t="s">
        <v>19</v>
      </c>
      <c r="POA82" s="21" t="s">
        <v>19</v>
      </c>
      <c r="POB82" s="21" t="s">
        <v>19</v>
      </c>
      <c r="POC82" s="21" t="s">
        <v>19</v>
      </c>
      <c r="POD82" s="21" t="s">
        <v>19</v>
      </c>
      <c r="POE82" s="21" t="s">
        <v>19</v>
      </c>
      <c r="POF82" s="21" t="s">
        <v>19</v>
      </c>
      <c r="POG82" s="21" t="s">
        <v>19</v>
      </c>
      <c r="POH82" s="21" t="s">
        <v>19</v>
      </c>
      <c r="POI82" s="21" t="s">
        <v>19</v>
      </c>
      <c r="POJ82" s="21" t="s">
        <v>19</v>
      </c>
      <c r="POK82" s="21" t="s">
        <v>19</v>
      </c>
      <c r="POL82" s="21" t="s">
        <v>19</v>
      </c>
      <c r="POM82" s="21" t="s">
        <v>19</v>
      </c>
      <c r="PON82" s="21" t="s">
        <v>19</v>
      </c>
      <c r="POO82" s="21" t="s">
        <v>19</v>
      </c>
      <c r="POP82" s="21" t="s">
        <v>19</v>
      </c>
      <c r="POQ82" s="21" t="s">
        <v>19</v>
      </c>
      <c r="POR82" s="21" t="s">
        <v>19</v>
      </c>
      <c r="POS82" s="21" t="s">
        <v>19</v>
      </c>
      <c r="POT82" s="21" t="s">
        <v>19</v>
      </c>
      <c r="POU82" s="21" t="s">
        <v>19</v>
      </c>
      <c r="POV82" s="21" t="s">
        <v>19</v>
      </c>
      <c r="POW82" s="21" t="s">
        <v>19</v>
      </c>
      <c r="POX82" s="21" t="s">
        <v>19</v>
      </c>
      <c r="POY82" s="21" t="s">
        <v>19</v>
      </c>
      <c r="POZ82" s="21" t="s">
        <v>19</v>
      </c>
      <c r="PPA82" s="21" t="s">
        <v>19</v>
      </c>
      <c r="PPB82" s="21" t="s">
        <v>19</v>
      </c>
      <c r="PPC82" s="21" t="s">
        <v>19</v>
      </c>
      <c r="PPD82" s="21" t="s">
        <v>19</v>
      </c>
      <c r="PPE82" s="21" t="s">
        <v>19</v>
      </c>
      <c r="PPF82" s="21" t="s">
        <v>19</v>
      </c>
      <c r="PPG82" s="21" t="s">
        <v>19</v>
      </c>
      <c r="PPH82" s="21" t="s">
        <v>19</v>
      </c>
      <c r="PPI82" s="21" t="s">
        <v>19</v>
      </c>
      <c r="PPJ82" s="21" t="s">
        <v>19</v>
      </c>
      <c r="PPK82" s="21" t="s">
        <v>19</v>
      </c>
      <c r="PPL82" s="21" t="s">
        <v>19</v>
      </c>
      <c r="PPM82" s="21" t="s">
        <v>19</v>
      </c>
      <c r="PPN82" s="21" t="s">
        <v>19</v>
      </c>
      <c r="PPO82" s="21" t="s">
        <v>19</v>
      </c>
      <c r="PPP82" s="21" t="s">
        <v>19</v>
      </c>
      <c r="PPQ82" s="21" t="s">
        <v>19</v>
      </c>
      <c r="PPR82" s="21" t="s">
        <v>19</v>
      </c>
      <c r="PPS82" s="21" t="s">
        <v>19</v>
      </c>
      <c r="PPT82" s="21" t="s">
        <v>19</v>
      </c>
      <c r="PPU82" s="21" t="s">
        <v>19</v>
      </c>
      <c r="PPV82" s="21" t="s">
        <v>19</v>
      </c>
      <c r="PPW82" s="21" t="s">
        <v>19</v>
      </c>
      <c r="PPX82" s="21" t="s">
        <v>19</v>
      </c>
      <c r="PPY82" s="21" t="s">
        <v>19</v>
      </c>
      <c r="PPZ82" s="21" t="s">
        <v>19</v>
      </c>
      <c r="PQA82" s="21" t="s">
        <v>19</v>
      </c>
      <c r="PQB82" s="21" t="s">
        <v>19</v>
      </c>
      <c r="PQC82" s="21" t="s">
        <v>19</v>
      </c>
      <c r="PQD82" s="21" t="s">
        <v>19</v>
      </c>
      <c r="PQE82" s="21" t="s">
        <v>19</v>
      </c>
      <c r="PQF82" s="21" t="s">
        <v>19</v>
      </c>
      <c r="PQG82" s="21" t="s">
        <v>19</v>
      </c>
      <c r="PQH82" s="21" t="s">
        <v>19</v>
      </c>
      <c r="PQI82" s="21" t="s">
        <v>19</v>
      </c>
      <c r="PQJ82" s="21" t="s">
        <v>19</v>
      </c>
      <c r="PQK82" s="21" t="s">
        <v>19</v>
      </c>
      <c r="PQL82" s="21" t="s">
        <v>19</v>
      </c>
      <c r="PQM82" s="21" t="s">
        <v>19</v>
      </c>
      <c r="PQN82" s="21" t="s">
        <v>19</v>
      </c>
      <c r="PQO82" s="21" t="s">
        <v>19</v>
      </c>
      <c r="PQP82" s="21" t="s">
        <v>19</v>
      </c>
      <c r="PQQ82" s="21" t="s">
        <v>19</v>
      </c>
      <c r="PQR82" s="21" t="s">
        <v>19</v>
      </c>
      <c r="PQS82" s="21" t="s">
        <v>19</v>
      </c>
      <c r="PQT82" s="21" t="s">
        <v>19</v>
      </c>
      <c r="PQU82" s="21" t="s">
        <v>19</v>
      </c>
      <c r="PQV82" s="21" t="s">
        <v>19</v>
      </c>
      <c r="PQW82" s="21" t="s">
        <v>19</v>
      </c>
      <c r="PQX82" s="21" t="s">
        <v>19</v>
      </c>
      <c r="PQY82" s="21" t="s">
        <v>19</v>
      </c>
      <c r="PQZ82" s="21" t="s">
        <v>19</v>
      </c>
      <c r="PRA82" s="21" t="s">
        <v>19</v>
      </c>
      <c r="PRB82" s="21" t="s">
        <v>19</v>
      </c>
      <c r="PRC82" s="21" t="s">
        <v>19</v>
      </c>
      <c r="PRD82" s="21" t="s">
        <v>19</v>
      </c>
      <c r="PRE82" s="21" t="s">
        <v>19</v>
      </c>
      <c r="PRF82" s="21" t="s">
        <v>19</v>
      </c>
      <c r="PRG82" s="21" t="s">
        <v>19</v>
      </c>
      <c r="PRH82" s="21" t="s">
        <v>19</v>
      </c>
      <c r="PRI82" s="21" t="s">
        <v>19</v>
      </c>
      <c r="PRJ82" s="21" t="s">
        <v>19</v>
      </c>
      <c r="PRK82" s="21" t="s">
        <v>19</v>
      </c>
      <c r="PRL82" s="21" t="s">
        <v>19</v>
      </c>
      <c r="PRM82" s="21" t="s">
        <v>19</v>
      </c>
      <c r="PRN82" s="21" t="s">
        <v>19</v>
      </c>
      <c r="PRO82" s="21" t="s">
        <v>19</v>
      </c>
      <c r="PRP82" s="21" t="s">
        <v>19</v>
      </c>
      <c r="PRQ82" s="21" t="s">
        <v>19</v>
      </c>
      <c r="PRR82" s="21" t="s">
        <v>19</v>
      </c>
      <c r="PRS82" s="21" t="s">
        <v>19</v>
      </c>
      <c r="PRT82" s="21" t="s">
        <v>19</v>
      </c>
      <c r="PRU82" s="21" t="s">
        <v>19</v>
      </c>
      <c r="PRV82" s="21" t="s">
        <v>19</v>
      </c>
      <c r="PRW82" s="21" t="s">
        <v>19</v>
      </c>
      <c r="PRX82" s="21" t="s">
        <v>19</v>
      </c>
      <c r="PRY82" s="21" t="s">
        <v>19</v>
      </c>
      <c r="PRZ82" s="21" t="s">
        <v>19</v>
      </c>
      <c r="PSA82" s="21" t="s">
        <v>19</v>
      </c>
      <c r="PSB82" s="21" t="s">
        <v>19</v>
      </c>
      <c r="PSC82" s="21" t="s">
        <v>19</v>
      </c>
      <c r="PSD82" s="21" t="s">
        <v>19</v>
      </c>
      <c r="PSE82" s="21" t="s">
        <v>19</v>
      </c>
      <c r="PSF82" s="21" t="s">
        <v>19</v>
      </c>
      <c r="PSG82" s="21" t="s">
        <v>19</v>
      </c>
      <c r="PSH82" s="21" t="s">
        <v>19</v>
      </c>
      <c r="PSI82" s="21" t="s">
        <v>19</v>
      </c>
      <c r="PSJ82" s="21" t="s">
        <v>19</v>
      </c>
      <c r="PSK82" s="21" t="s">
        <v>19</v>
      </c>
      <c r="PSL82" s="21" t="s">
        <v>19</v>
      </c>
      <c r="PSM82" s="21" t="s">
        <v>19</v>
      </c>
      <c r="PSN82" s="21" t="s">
        <v>19</v>
      </c>
      <c r="PSO82" s="21" t="s">
        <v>19</v>
      </c>
      <c r="PSP82" s="21" t="s">
        <v>19</v>
      </c>
      <c r="PSQ82" s="21" t="s">
        <v>19</v>
      </c>
      <c r="PSR82" s="21" t="s">
        <v>19</v>
      </c>
      <c r="PSS82" s="21" t="s">
        <v>19</v>
      </c>
      <c r="PST82" s="21" t="s">
        <v>19</v>
      </c>
      <c r="PSU82" s="21" t="s">
        <v>19</v>
      </c>
      <c r="PSV82" s="21" t="s">
        <v>19</v>
      </c>
      <c r="PSW82" s="21" t="s">
        <v>19</v>
      </c>
      <c r="PSX82" s="21" t="s">
        <v>19</v>
      </c>
      <c r="PSY82" s="21" t="s">
        <v>19</v>
      </c>
      <c r="PSZ82" s="21" t="s">
        <v>19</v>
      </c>
      <c r="PTA82" s="21" t="s">
        <v>19</v>
      </c>
      <c r="PTB82" s="21" t="s">
        <v>19</v>
      </c>
      <c r="PTC82" s="21" t="s">
        <v>19</v>
      </c>
      <c r="PTD82" s="21" t="s">
        <v>19</v>
      </c>
      <c r="PTE82" s="21" t="s">
        <v>19</v>
      </c>
      <c r="PTF82" s="21" t="s">
        <v>19</v>
      </c>
      <c r="PTG82" s="21" t="s">
        <v>19</v>
      </c>
      <c r="PTH82" s="21" t="s">
        <v>19</v>
      </c>
      <c r="PTI82" s="21" t="s">
        <v>19</v>
      </c>
      <c r="PTJ82" s="21" t="s">
        <v>19</v>
      </c>
      <c r="PTK82" s="21" t="s">
        <v>19</v>
      </c>
      <c r="PTL82" s="21" t="s">
        <v>19</v>
      </c>
      <c r="PTM82" s="21" t="s">
        <v>19</v>
      </c>
      <c r="PTN82" s="21" t="s">
        <v>19</v>
      </c>
      <c r="PTO82" s="21" t="s">
        <v>19</v>
      </c>
      <c r="PTP82" s="21" t="s">
        <v>19</v>
      </c>
      <c r="PTQ82" s="21" t="s">
        <v>19</v>
      </c>
      <c r="PTR82" s="21" t="s">
        <v>19</v>
      </c>
      <c r="PTS82" s="21" t="s">
        <v>19</v>
      </c>
      <c r="PTT82" s="21" t="s">
        <v>19</v>
      </c>
      <c r="PTU82" s="21" t="s">
        <v>19</v>
      </c>
      <c r="PTV82" s="21" t="s">
        <v>19</v>
      </c>
      <c r="PTW82" s="21" t="s">
        <v>19</v>
      </c>
      <c r="PTX82" s="21" t="s">
        <v>19</v>
      </c>
      <c r="PTY82" s="21" t="s">
        <v>19</v>
      </c>
      <c r="PTZ82" s="21" t="s">
        <v>19</v>
      </c>
      <c r="PUA82" s="21" t="s">
        <v>19</v>
      </c>
      <c r="PUB82" s="21" t="s">
        <v>19</v>
      </c>
      <c r="PUC82" s="21" t="s">
        <v>19</v>
      </c>
      <c r="PUD82" s="21" t="s">
        <v>19</v>
      </c>
      <c r="PUE82" s="21" t="s">
        <v>19</v>
      </c>
      <c r="PUF82" s="21" t="s">
        <v>19</v>
      </c>
      <c r="PUG82" s="21" t="s">
        <v>19</v>
      </c>
      <c r="PUH82" s="21" t="s">
        <v>19</v>
      </c>
      <c r="PUI82" s="21" t="s">
        <v>19</v>
      </c>
      <c r="PUJ82" s="21" t="s">
        <v>19</v>
      </c>
      <c r="PUK82" s="21" t="s">
        <v>19</v>
      </c>
      <c r="PUL82" s="21" t="s">
        <v>19</v>
      </c>
      <c r="PUM82" s="21" t="s">
        <v>19</v>
      </c>
      <c r="PUN82" s="21" t="s">
        <v>19</v>
      </c>
      <c r="PUO82" s="21" t="s">
        <v>19</v>
      </c>
      <c r="PUP82" s="21" t="s">
        <v>19</v>
      </c>
      <c r="PUQ82" s="21" t="s">
        <v>19</v>
      </c>
      <c r="PUR82" s="21" t="s">
        <v>19</v>
      </c>
      <c r="PUS82" s="21" t="s">
        <v>19</v>
      </c>
      <c r="PUT82" s="21" t="s">
        <v>19</v>
      </c>
      <c r="PUU82" s="21" t="s">
        <v>19</v>
      </c>
      <c r="PUV82" s="21" t="s">
        <v>19</v>
      </c>
      <c r="PUW82" s="21" t="s">
        <v>19</v>
      </c>
      <c r="PUX82" s="21" t="s">
        <v>19</v>
      </c>
      <c r="PUY82" s="21" t="s">
        <v>19</v>
      </c>
      <c r="PUZ82" s="21" t="s">
        <v>19</v>
      </c>
      <c r="PVA82" s="21" t="s">
        <v>19</v>
      </c>
      <c r="PVB82" s="21" t="s">
        <v>19</v>
      </c>
      <c r="PVC82" s="21" t="s">
        <v>19</v>
      </c>
      <c r="PVD82" s="21" t="s">
        <v>19</v>
      </c>
      <c r="PVE82" s="21" t="s">
        <v>19</v>
      </c>
      <c r="PVF82" s="21" t="s">
        <v>19</v>
      </c>
      <c r="PVG82" s="21" t="s">
        <v>19</v>
      </c>
      <c r="PVH82" s="21" t="s">
        <v>19</v>
      </c>
      <c r="PVI82" s="21" t="s">
        <v>19</v>
      </c>
      <c r="PVJ82" s="21" t="s">
        <v>19</v>
      </c>
      <c r="PVK82" s="21" t="s">
        <v>19</v>
      </c>
      <c r="PVL82" s="21" t="s">
        <v>19</v>
      </c>
      <c r="PVM82" s="21" t="s">
        <v>19</v>
      </c>
      <c r="PVN82" s="21" t="s">
        <v>19</v>
      </c>
      <c r="PVO82" s="21" t="s">
        <v>19</v>
      </c>
      <c r="PVP82" s="21" t="s">
        <v>19</v>
      </c>
      <c r="PVQ82" s="21" t="s">
        <v>19</v>
      </c>
      <c r="PVR82" s="21" t="s">
        <v>19</v>
      </c>
      <c r="PVS82" s="21" t="s">
        <v>19</v>
      </c>
      <c r="PVT82" s="21" t="s">
        <v>19</v>
      </c>
      <c r="PVU82" s="21" t="s">
        <v>19</v>
      </c>
      <c r="PVV82" s="21" t="s">
        <v>19</v>
      </c>
      <c r="PVW82" s="21" t="s">
        <v>19</v>
      </c>
      <c r="PVX82" s="21" t="s">
        <v>19</v>
      </c>
      <c r="PVY82" s="21" t="s">
        <v>19</v>
      </c>
      <c r="PVZ82" s="21" t="s">
        <v>19</v>
      </c>
      <c r="PWA82" s="21" t="s">
        <v>19</v>
      </c>
      <c r="PWB82" s="21" t="s">
        <v>19</v>
      </c>
      <c r="PWC82" s="21" t="s">
        <v>19</v>
      </c>
      <c r="PWD82" s="21" t="s">
        <v>19</v>
      </c>
      <c r="PWE82" s="21" t="s">
        <v>19</v>
      </c>
      <c r="PWF82" s="21" t="s">
        <v>19</v>
      </c>
      <c r="PWG82" s="21" t="s">
        <v>19</v>
      </c>
      <c r="PWH82" s="21" t="s">
        <v>19</v>
      </c>
      <c r="PWI82" s="21" t="s">
        <v>19</v>
      </c>
      <c r="PWJ82" s="21" t="s">
        <v>19</v>
      </c>
      <c r="PWK82" s="21" t="s">
        <v>19</v>
      </c>
      <c r="PWL82" s="21" t="s">
        <v>19</v>
      </c>
      <c r="PWM82" s="21" t="s">
        <v>19</v>
      </c>
      <c r="PWN82" s="21" t="s">
        <v>19</v>
      </c>
      <c r="PWO82" s="21" t="s">
        <v>19</v>
      </c>
      <c r="PWP82" s="21" t="s">
        <v>19</v>
      </c>
      <c r="PWQ82" s="21" t="s">
        <v>19</v>
      </c>
      <c r="PWR82" s="21" t="s">
        <v>19</v>
      </c>
      <c r="PWS82" s="21" t="s">
        <v>19</v>
      </c>
      <c r="PWT82" s="21" t="s">
        <v>19</v>
      </c>
      <c r="PWU82" s="21" t="s">
        <v>19</v>
      </c>
      <c r="PWV82" s="21" t="s">
        <v>19</v>
      </c>
      <c r="PWW82" s="21" t="s">
        <v>19</v>
      </c>
      <c r="PWX82" s="21" t="s">
        <v>19</v>
      </c>
      <c r="PWY82" s="21" t="s">
        <v>19</v>
      </c>
      <c r="PWZ82" s="21" t="s">
        <v>19</v>
      </c>
      <c r="PXA82" s="21" t="s">
        <v>19</v>
      </c>
      <c r="PXB82" s="21" t="s">
        <v>19</v>
      </c>
      <c r="PXC82" s="21" t="s">
        <v>19</v>
      </c>
      <c r="PXD82" s="21" t="s">
        <v>19</v>
      </c>
      <c r="PXE82" s="21" t="s">
        <v>19</v>
      </c>
      <c r="PXF82" s="21" t="s">
        <v>19</v>
      </c>
      <c r="PXG82" s="21" t="s">
        <v>19</v>
      </c>
      <c r="PXH82" s="21" t="s">
        <v>19</v>
      </c>
      <c r="PXI82" s="21" t="s">
        <v>19</v>
      </c>
      <c r="PXJ82" s="21" t="s">
        <v>19</v>
      </c>
      <c r="PXK82" s="21" t="s">
        <v>19</v>
      </c>
      <c r="PXL82" s="21" t="s">
        <v>19</v>
      </c>
      <c r="PXM82" s="21" t="s">
        <v>19</v>
      </c>
      <c r="PXN82" s="21" t="s">
        <v>19</v>
      </c>
      <c r="PXO82" s="21" t="s">
        <v>19</v>
      </c>
      <c r="PXP82" s="21" t="s">
        <v>19</v>
      </c>
      <c r="PXQ82" s="21" t="s">
        <v>19</v>
      </c>
      <c r="PXR82" s="21" t="s">
        <v>19</v>
      </c>
      <c r="PXS82" s="21" t="s">
        <v>19</v>
      </c>
      <c r="PXT82" s="21" t="s">
        <v>19</v>
      </c>
      <c r="PXU82" s="21" t="s">
        <v>19</v>
      </c>
      <c r="PXV82" s="21" t="s">
        <v>19</v>
      </c>
      <c r="PXW82" s="21" t="s">
        <v>19</v>
      </c>
      <c r="PXX82" s="21" t="s">
        <v>19</v>
      </c>
      <c r="PXY82" s="21" t="s">
        <v>19</v>
      </c>
      <c r="PXZ82" s="21" t="s">
        <v>19</v>
      </c>
      <c r="PYA82" s="21" t="s">
        <v>19</v>
      </c>
      <c r="PYB82" s="21" t="s">
        <v>19</v>
      </c>
      <c r="PYC82" s="21" t="s">
        <v>19</v>
      </c>
      <c r="PYD82" s="21" t="s">
        <v>19</v>
      </c>
      <c r="PYE82" s="21" t="s">
        <v>19</v>
      </c>
      <c r="PYF82" s="21" t="s">
        <v>19</v>
      </c>
      <c r="PYG82" s="21" t="s">
        <v>19</v>
      </c>
      <c r="PYH82" s="21" t="s">
        <v>19</v>
      </c>
      <c r="PYI82" s="21" t="s">
        <v>19</v>
      </c>
      <c r="PYJ82" s="21" t="s">
        <v>19</v>
      </c>
      <c r="PYK82" s="21" t="s">
        <v>19</v>
      </c>
      <c r="PYL82" s="21" t="s">
        <v>19</v>
      </c>
      <c r="PYM82" s="21" t="s">
        <v>19</v>
      </c>
      <c r="PYN82" s="21" t="s">
        <v>19</v>
      </c>
      <c r="PYO82" s="21" t="s">
        <v>19</v>
      </c>
      <c r="PYP82" s="21" t="s">
        <v>19</v>
      </c>
      <c r="PYQ82" s="21" t="s">
        <v>19</v>
      </c>
      <c r="PYR82" s="21" t="s">
        <v>19</v>
      </c>
      <c r="PYS82" s="21" t="s">
        <v>19</v>
      </c>
      <c r="PYT82" s="21" t="s">
        <v>19</v>
      </c>
      <c r="PYU82" s="21" t="s">
        <v>19</v>
      </c>
      <c r="PYV82" s="21" t="s">
        <v>19</v>
      </c>
      <c r="PYW82" s="21" t="s">
        <v>19</v>
      </c>
      <c r="PYX82" s="21" t="s">
        <v>19</v>
      </c>
      <c r="PYY82" s="21" t="s">
        <v>19</v>
      </c>
      <c r="PYZ82" s="21" t="s">
        <v>19</v>
      </c>
      <c r="PZA82" s="21" t="s">
        <v>19</v>
      </c>
      <c r="PZB82" s="21" t="s">
        <v>19</v>
      </c>
      <c r="PZC82" s="21" t="s">
        <v>19</v>
      </c>
      <c r="PZD82" s="21" t="s">
        <v>19</v>
      </c>
      <c r="PZE82" s="21" t="s">
        <v>19</v>
      </c>
      <c r="PZF82" s="21" t="s">
        <v>19</v>
      </c>
      <c r="PZG82" s="21" t="s">
        <v>19</v>
      </c>
      <c r="PZH82" s="21" t="s">
        <v>19</v>
      </c>
      <c r="PZI82" s="21" t="s">
        <v>19</v>
      </c>
      <c r="PZJ82" s="21" t="s">
        <v>19</v>
      </c>
      <c r="PZK82" s="21" t="s">
        <v>19</v>
      </c>
      <c r="PZL82" s="21" t="s">
        <v>19</v>
      </c>
      <c r="PZM82" s="21" t="s">
        <v>19</v>
      </c>
      <c r="PZN82" s="21" t="s">
        <v>19</v>
      </c>
      <c r="PZO82" s="21" t="s">
        <v>19</v>
      </c>
      <c r="PZP82" s="21" t="s">
        <v>19</v>
      </c>
      <c r="PZQ82" s="21" t="s">
        <v>19</v>
      </c>
      <c r="PZR82" s="21" t="s">
        <v>19</v>
      </c>
      <c r="PZS82" s="21" t="s">
        <v>19</v>
      </c>
      <c r="PZT82" s="21" t="s">
        <v>19</v>
      </c>
      <c r="PZU82" s="21" t="s">
        <v>19</v>
      </c>
      <c r="PZV82" s="21" t="s">
        <v>19</v>
      </c>
      <c r="PZW82" s="21" t="s">
        <v>19</v>
      </c>
      <c r="PZX82" s="21" t="s">
        <v>19</v>
      </c>
      <c r="PZY82" s="21" t="s">
        <v>19</v>
      </c>
      <c r="PZZ82" s="21" t="s">
        <v>19</v>
      </c>
      <c r="QAA82" s="21" t="s">
        <v>19</v>
      </c>
      <c r="QAB82" s="21" t="s">
        <v>19</v>
      </c>
      <c r="QAC82" s="21" t="s">
        <v>19</v>
      </c>
      <c r="QAD82" s="21" t="s">
        <v>19</v>
      </c>
      <c r="QAE82" s="21" t="s">
        <v>19</v>
      </c>
      <c r="QAF82" s="21" t="s">
        <v>19</v>
      </c>
      <c r="QAG82" s="21" t="s">
        <v>19</v>
      </c>
      <c r="QAH82" s="21" t="s">
        <v>19</v>
      </c>
      <c r="QAI82" s="21" t="s">
        <v>19</v>
      </c>
      <c r="QAJ82" s="21" t="s">
        <v>19</v>
      </c>
      <c r="QAK82" s="21" t="s">
        <v>19</v>
      </c>
      <c r="QAL82" s="21" t="s">
        <v>19</v>
      </c>
      <c r="QAM82" s="21" t="s">
        <v>19</v>
      </c>
      <c r="QAN82" s="21" t="s">
        <v>19</v>
      </c>
      <c r="QAO82" s="21" t="s">
        <v>19</v>
      </c>
      <c r="QAP82" s="21" t="s">
        <v>19</v>
      </c>
      <c r="QAQ82" s="21" t="s">
        <v>19</v>
      </c>
      <c r="QAR82" s="21" t="s">
        <v>19</v>
      </c>
      <c r="QAS82" s="21" t="s">
        <v>19</v>
      </c>
      <c r="QAT82" s="21" t="s">
        <v>19</v>
      </c>
      <c r="QAU82" s="21" t="s">
        <v>19</v>
      </c>
      <c r="QAV82" s="21" t="s">
        <v>19</v>
      </c>
      <c r="QAW82" s="21" t="s">
        <v>19</v>
      </c>
      <c r="QAX82" s="21" t="s">
        <v>19</v>
      </c>
      <c r="QAY82" s="21" t="s">
        <v>19</v>
      </c>
      <c r="QAZ82" s="21" t="s">
        <v>19</v>
      </c>
      <c r="QBA82" s="21" t="s">
        <v>19</v>
      </c>
      <c r="QBB82" s="21" t="s">
        <v>19</v>
      </c>
      <c r="QBC82" s="21" t="s">
        <v>19</v>
      </c>
      <c r="QBD82" s="21" t="s">
        <v>19</v>
      </c>
      <c r="QBE82" s="21" t="s">
        <v>19</v>
      </c>
      <c r="QBF82" s="21" t="s">
        <v>19</v>
      </c>
      <c r="QBG82" s="21" t="s">
        <v>19</v>
      </c>
      <c r="QBH82" s="21" t="s">
        <v>19</v>
      </c>
      <c r="QBI82" s="21" t="s">
        <v>19</v>
      </c>
      <c r="QBJ82" s="21" t="s">
        <v>19</v>
      </c>
      <c r="QBK82" s="21" t="s">
        <v>19</v>
      </c>
      <c r="QBL82" s="21" t="s">
        <v>19</v>
      </c>
      <c r="QBM82" s="21" t="s">
        <v>19</v>
      </c>
      <c r="QBN82" s="21" t="s">
        <v>19</v>
      </c>
      <c r="QBO82" s="21" t="s">
        <v>19</v>
      </c>
      <c r="QBP82" s="21" t="s">
        <v>19</v>
      </c>
      <c r="QBQ82" s="21" t="s">
        <v>19</v>
      </c>
      <c r="QBR82" s="21" t="s">
        <v>19</v>
      </c>
      <c r="QBS82" s="21" t="s">
        <v>19</v>
      </c>
      <c r="QBT82" s="21" t="s">
        <v>19</v>
      </c>
      <c r="QBU82" s="21" t="s">
        <v>19</v>
      </c>
      <c r="QBV82" s="21" t="s">
        <v>19</v>
      </c>
      <c r="QBW82" s="21" t="s">
        <v>19</v>
      </c>
      <c r="QBX82" s="21" t="s">
        <v>19</v>
      </c>
      <c r="QBY82" s="21" t="s">
        <v>19</v>
      </c>
      <c r="QBZ82" s="21" t="s">
        <v>19</v>
      </c>
      <c r="QCA82" s="21" t="s">
        <v>19</v>
      </c>
      <c r="QCB82" s="21" t="s">
        <v>19</v>
      </c>
      <c r="QCC82" s="21" t="s">
        <v>19</v>
      </c>
      <c r="QCD82" s="21" t="s">
        <v>19</v>
      </c>
      <c r="QCE82" s="21" t="s">
        <v>19</v>
      </c>
      <c r="QCF82" s="21" t="s">
        <v>19</v>
      </c>
      <c r="QCG82" s="21" t="s">
        <v>19</v>
      </c>
      <c r="QCH82" s="21" t="s">
        <v>19</v>
      </c>
      <c r="QCI82" s="21" t="s">
        <v>19</v>
      </c>
      <c r="QCJ82" s="21" t="s">
        <v>19</v>
      </c>
      <c r="QCK82" s="21" t="s">
        <v>19</v>
      </c>
      <c r="QCL82" s="21" t="s">
        <v>19</v>
      </c>
      <c r="QCM82" s="21" t="s">
        <v>19</v>
      </c>
      <c r="QCN82" s="21" t="s">
        <v>19</v>
      </c>
      <c r="QCO82" s="21" t="s">
        <v>19</v>
      </c>
      <c r="QCP82" s="21" t="s">
        <v>19</v>
      </c>
      <c r="QCQ82" s="21" t="s">
        <v>19</v>
      </c>
      <c r="QCR82" s="21" t="s">
        <v>19</v>
      </c>
      <c r="QCS82" s="21" t="s">
        <v>19</v>
      </c>
      <c r="QCT82" s="21" t="s">
        <v>19</v>
      </c>
      <c r="QCU82" s="21" t="s">
        <v>19</v>
      </c>
      <c r="QCV82" s="21" t="s">
        <v>19</v>
      </c>
      <c r="QCW82" s="21" t="s">
        <v>19</v>
      </c>
      <c r="QCX82" s="21" t="s">
        <v>19</v>
      </c>
      <c r="QCY82" s="21" t="s">
        <v>19</v>
      </c>
      <c r="QCZ82" s="21" t="s">
        <v>19</v>
      </c>
      <c r="QDA82" s="21" t="s">
        <v>19</v>
      </c>
      <c r="QDB82" s="21" t="s">
        <v>19</v>
      </c>
      <c r="QDC82" s="21" t="s">
        <v>19</v>
      </c>
      <c r="QDD82" s="21" t="s">
        <v>19</v>
      </c>
      <c r="QDE82" s="21" t="s">
        <v>19</v>
      </c>
      <c r="QDF82" s="21" t="s">
        <v>19</v>
      </c>
      <c r="QDG82" s="21" t="s">
        <v>19</v>
      </c>
      <c r="QDH82" s="21" t="s">
        <v>19</v>
      </c>
      <c r="QDI82" s="21" t="s">
        <v>19</v>
      </c>
      <c r="QDJ82" s="21" t="s">
        <v>19</v>
      </c>
      <c r="QDK82" s="21" t="s">
        <v>19</v>
      </c>
      <c r="QDL82" s="21" t="s">
        <v>19</v>
      </c>
      <c r="QDM82" s="21" t="s">
        <v>19</v>
      </c>
      <c r="QDN82" s="21" t="s">
        <v>19</v>
      </c>
      <c r="QDO82" s="21" t="s">
        <v>19</v>
      </c>
      <c r="QDP82" s="21" t="s">
        <v>19</v>
      </c>
      <c r="QDQ82" s="21" t="s">
        <v>19</v>
      </c>
      <c r="QDR82" s="21" t="s">
        <v>19</v>
      </c>
      <c r="QDS82" s="21" t="s">
        <v>19</v>
      </c>
      <c r="QDT82" s="21" t="s">
        <v>19</v>
      </c>
      <c r="QDU82" s="21" t="s">
        <v>19</v>
      </c>
      <c r="QDV82" s="21" t="s">
        <v>19</v>
      </c>
      <c r="QDW82" s="21" t="s">
        <v>19</v>
      </c>
      <c r="QDX82" s="21" t="s">
        <v>19</v>
      </c>
      <c r="QDY82" s="21" t="s">
        <v>19</v>
      </c>
      <c r="QDZ82" s="21" t="s">
        <v>19</v>
      </c>
      <c r="QEA82" s="21" t="s">
        <v>19</v>
      </c>
      <c r="QEB82" s="21" t="s">
        <v>19</v>
      </c>
      <c r="QEC82" s="21" t="s">
        <v>19</v>
      </c>
      <c r="QED82" s="21" t="s">
        <v>19</v>
      </c>
      <c r="QEE82" s="21" t="s">
        <v>19</v>
      </c>
      <c r="QEF82" s="21" t="s">
        <v>19</v>
      </c>
      <c r="QEG82" s="21" t="s">
        <v>19</v>
      </c>
      <c r="QEH82" s="21" t="s">
        <v>19</v>
      </c>
      <c r="QEI82" s="21" t="s">
        <v>19</v>
      </c>
      <c r="QEJ82" s="21" t="s">
        <v>19</v>
      </c>
      <c r="QEK82" s="21" t="s">
        <v>19</v>
      </c>
      <c r="QEL82" s="21" t="s">
        <v>19</v>
      </c>
      <c r="QEM82" s="21" t="s">
        <v>19</v>
      </c>
      <c r="QEN82" s="21" t="s">
        <v>19</v>
      </c>
      <c r="QEO82" s="21" t="s">
        <v>19</v>
      </c>
      <c r="QEP82" s="21" t="s">
        <v>19</v>
      </c>
      <c r="QEQ82" s="21" t="s">
        <v>19</v>
      </c>
      <c r="QER82" s="21" t="s">
        <v>19</v>
      </c>
      <c r="QES82" s="21" t="s">
        <v>19</v>
      </c>
      <c r="QET82" s="21" t="s">
        <v>19</v>
      </c>
      <c r="QEU82" s="21" t="s">
        <v>19</v>
      </c>
      <c r="QEV82" s="21" t="s">
        <v>19</v>
      </c>
      <c r="QEW82" s="21" t="s">
        <v>19</v>
      </c>
      <c r="QEX82" s="21" t="s">
        <v>19</v>
      </c>
      <c r="QEY82" s="21" t="s">
        <v>19</v>
      </c>
      <c r="QEZ82" s="21" t="s">
        <v>19</v>
      </c>
      <c r="QFA82" s="21" t="s">
        <v>19</v>
      </c>
      <c r="QFB82" s="21" t="s">
        <v>19</v>
      </c>
      <c r="QFC82" s="21" t="s">
        <v>19</v>
      </c>
      <c r="QFD82" s="21" t="s">
        <v>19</v>
      </c>
      <c r="QFE82" s="21" t="s">
        <v>19</v>
      </c>
      <c r="QFF82" s="21" t="s">
        <v>19</v>
      </c>
      <c r="QFG82" s="21" t="s">
        <v>19</v>
      </c>
      <c r="QFH82" s="21" t="s">
        <v>19</v>
      </c>
      <c r="QFI82" s="21" t="s">
        <v>19</v>
      </c>
      <c r="QFJ82" s="21" t="s">
        <v>19</v>
      </c>
      <c r="QFK82" s="21" t="s">
        <v>19</v>
      </c>
      <c r="QFL82" s="21" t="s">
        <v>19</v>
      </c>
      <c r="QFM82" s="21" t="s">
        <v>19</v>
      </c>
      <c r="QFN82" s="21" t="s">
        <v>19</v>
      </c>
      <c r="QFO82" s="21" t="s">
        <v>19</v>
      </c>
      <c r="QFP82" s="21" t="s">
        <v>19</v>
      </c>
      <c r="QFQ82" s="21" t="s">
        <v>19</v>
      </c>
      <c r="QFR82" s="21" t="s">
        <v>19</v>
      </c>
      <c r="QFS82" s="21" t="s">
        <v>19</v>
      </c>
      <c r="QFT82" s="21" t="s">
        <v>19</v>
      </c>
      <c r="QFU82" s="21" t="s">
        <v>19</v>
      </c>
      <c r="QFV82" s="21" t="s">
        <v>19</v>
      </c>
      <c r="QFW82" s="21" t="s">
        <v>19</v>
      </c>
      <c r="QFX82" s="21" t="s">
        <v>19</v>
      </c>
      <c r="QFY82" s="21" t="s">
        <v>19</v>
      </c>
      <c r="QFZ82" s="21" t="s">
        <v>19</v>
      </c>
      <c r="QGA82" s="21" t="s">
        <v>19</v>
      </c>
      <c r="QGB82" s="21" t="s">
        <v>19</v>
      </c>
      <c r="QGC82" s="21" t="s">
        <v>19</v>
      </c>
      <c r="QGD82" s="21" t="s">
        <v>19</v>
      </c>
      <c r="QGE82" s="21" t="s">
        <v>19</v>
      </c>
      <c r="QGF82" s="21" t="s">
        <v>19</v>
      </c>
      <c r="QGG82" s="21" t="s">
        <v>19</v>
      </c>
      <c r="QGH82" s="21" t="s">
        <v>19</v>
      </c>
      <c r="QGI82" s="21" t="s">
        <v>19</v>
      </c>
      <c r="QGJ82" s="21" t="s">
        <v>19</v>
      </c>
      <c r="QGK82" s="21" t="s">
        <v>19</v>
      </c>
      <c r="QGL82" s="21" t="s">
        <v>19</v>
      </c>
      <c r="QGM82" s="21" t="s">
        <v>19</v>
      </c>
      <c r="QGN82" s="21" t="s">
        <v>19</v>
      </c>
      <c r="QGO82" s="21" t="s">
        <v>19</v>
      </c>
      <c r="QGP82" s="21" t="s">
        <v>19</v>
      </c>
      <c r="QGQ82" s="21" t="s">
        <v>19</v>
      </c>
      <c r="QGR82" s="21" t="s">
        <v>19</v>
      </c>
      <c r="QGS82" s="21" t="s">
        <v>19</v>
      </c>
      <c r="QGT82" s="21" t="s">
        <v>19</v>
      </c>
      <c r="QGU82" s="21" t="s">
        <v>19</v>
      </c>
      <c r="QGV82" s="21" t="s">
        <v>19</v>
      </c>
      <c r="QGW82" s="21" t="s">
        <v>19</v>
      </c>
      <c r="QGX82" s="21" t="s">
        <v>19</v>
      </c>
      <c r="QGY82" s="21" t="s">
        <v>19</v>
      </c>
      <c r="QGZ82" s="21" t="s">
        <v>19</v>
      </c>
      <c r="QHA82" s="21" t="s">
        <v>19</v>
      </c>
      <c r="QHB82" s="21" t="s">
        <v>19</v>
      </c>
      <c r="QHC82" s="21" t="s">
        <v>19</v>
      </c>
      <c r="QHD82" s="21" t="s">
        <v>19</v>
      </c>
      <c r="QHE82" s="21" t="s">
        <v>19</v>
      </c>
      <c r="QHF82" s="21" t="s">
        <v>19</v>
      </c>
      <c r="QHG82" s="21" t="s">
        <v>19</v>
      </c>
      <c r="QHH82" s="21" t="s">
        <v>19</v>
      </c>
      <c r="QHI82" s="21" t="s">
        <v>19</v>
      </c>
      <c r="QHJ82" s="21" t="s">
        <v>19</v>
      </c>
      <c r="QHK82" s="21" t="s">
        <v>19</v>
      </c>
      <c r="QHL82" s="21" t="s">
        <v>19</v>
      </c>
      <c r="QHM82" s="21" t="s">
        <v>19</v>
      </c>
      <c r="QHN82" s="21" t="s">
        <v>19</v>
      </c>
      <c r="QHO82" s="21" t="s">
        <v>19</v>
      </c>
      <c r="QHP82" s="21" t="s">
        <v>19</v>
      </c>
      <c r="QHQ82" s="21" t="s">
        <v>19</v>
      </c>
      <c r="QHR82" s="21" t="s">
        <v>19</v>
      </c>
      <c r="QHS82" s="21" t="s">
        <v>19</v>
      </c>
      <c r="QHT82" s="21" t="s">
        <v>19</v>
      </c>
      <c r="QHU82" s="21" t="s">
        <v>19</v>
      </c>
      <c r="QHV82" s="21" t="s">
        <v>19</v>
      </c>
      <c r="QHW82" s="21" t="s">
        <v>19</v>
      </c>
      <c r="QHX82" s="21" t="s">
        <v>19</v>
      </c>
      <c r="QHY82" s="21" t="s">
        <v>19</v>
      </c>
      <c r="QHZ82" s="21" t="s">
        <v>19</v>
      </c>
      <c r="QIA82" s="21" t="s">
        <v>19</v>
      </c>
      <c r="QIB82" s="21" t="s">
        <v>19</v>
      </c>
      <c r="QIC82" s="21" t="s">
        <v>19</v>
      </c>
      <c r="QID82" s="21" t="s">
        <v>19</v>
      </c>
      <c r="QIE82" s="21" t="s">
        <v>19</v>
      </c>
      <c r="QIF82" s="21" t="s">
        <v>19</v>
      </c>
      <c r="QIG82" s="21" t="s">
        <v>19</v>
      </c>
      <c r="QIH82" s="21" t="s">
        <v>19</v>
      </c>
      <c r="QII82" s="21" t="s">
        <v>19</v>
      </c>
      <c r="QIJ82" s="21" t="s">
        <v>19</v>
      </c>
      <c r="QIK82" s="21" t="s">
        <v>19</v>
      </c>
      <c r="QIL82" s="21" t="s">
        <v>19</v>
      </c>
      <c r="QIM82" s="21" t="s">
        <v>19</v>
      </c>
      <c r="QIN82" s="21" t="s">
        <v>19</v>
      </c>
      <c r="QIO82" s="21" t="s">
        <v>19</v>
      </c>
      <c r="QIP82" s="21" t="s">
        <v>19</v>
      </c>
      <c r="QIQ82" s="21" t="s">
        <v>19</v>
      </c>
      <c r="QIR82" s="21" t="s">
        <v>19</v>
      </c>
      <c r="QIS82" s="21" t="s">
        <v>19</v>
      </c>
      <c r="QIT82" s="21" t="s">
        <v>19</v>
      </c>
      <c r="QIU82" s="21" t="s">
        <v>19</v>
      </c>
      <c r="QIV82" s="21" t="s">
        <v>19</v>
      </c>
      <c r="QIW82" s="21" t="s">
        <v>19</v>
      </c>
      <c r="QIX82" s="21" t="s">
        <v>19</v>
      </c>
      <c r="QIY82" s="21" t="s">
        <v>19</v>
      </c>
      <c r="QIZ82" s="21" t="s">
        <v>19</v>
      </c>
      <c r="QJA82" s="21" t="s">
        <v>19</v>
      </c>
      <c r="QJB82" s="21" t="s">
        <v>19</v>
      </c>
      <c r="QJC82" s="21" t="s">
        <v>19</v>
      </c>
      <c r="QJD82" s="21" t="s">
        <v>19</v>
      </c>
      <c r="QJE82" s="21" t="s">
        <v>19</v>
      </c>
      <c r="QJF82" s="21" t="s">
        <v>19</v>
      </c>
      <c r="QJG82" s="21" t="s">
        <v>19</v>
      </c>
      <c r="QJH82" s="21" t="s">
        <v>19</v>
      </c>
      <c r="QJI82" s="21" t="s">
        <v>19</v>
      </c>
      <c r="QJJ82" s="21" t="s">
        <v>19</v>
      </c>
      <c r="QJK82" s="21" t="s">
        <v>19</v>
      </c>
      <c r="QJL82" s="21" t="s">
        <v>19</v>
      </c>
      <c r="QJM82" s="21" t="s">
        <v>19</v>
      </c>
      <c r="QJN82" s="21" t="s">
        <v>19</v>
      </c>
      <c r="QJO82" s="21" t="s">
        <v>19</v>
      </c>
      <c r="QJP82" s="21" t="s">
        <v>19</v>
      </c>
      <c r="QJQ82" s="21" t="s">
        <v>19</v>
      </c>
      <c r="QJR82" s="21" t="s">
        <v>19</v>
      </c>
      <c r="QJS82" s="21" t="s">
        <v>19</v>
      </c>
      <c r="QJT82" s="21" t="s">
        <v>19</v>
      </c>
      <c r="QJU82" s="21" t="s">
        <v>19</v>
      </c>
      <c r="QJV82" s="21" t="s">
        <v>19</v>
      </c>
      <c r="QJW82" s="21" t="s">
        <v>19</v>
      </c>
      <c r="QJX82" s="21" t="s">
        <v>19</v>
      </c>
      <c r="QJY82" s="21" t="s">
        <v>19</v>
      </c>
      <c r="QJZ82" s="21" t="s">
        <v>19</v>
      </c>
      <c r="QKA82" s="21" t="s">
        <v>19</v>
      </c>
      <c r="QKB82" s="21" t="s">
        <v>19</v>
      </c>
      <c r="QKC82" s="21" t="s">
        <v>19</v>
      </c>
      <c r="QKD82" s="21" t="s">
        <v>19</v>
      </c>
      <c r="QKE82" s="21" t="s">
        <v>19</v>
      </c>
      <c r="QKF82" s="21" t="s">
        <v>19</v>
      </c>
      <c r="QKG82" s="21" t="s">
        <v>19</v>
      </c>
      <c r="QKH82" s="21" t="s">
        <v>19</v>
      </c>
      <c r="QKI82" s="21" t="s">
        <v>19</v>
      </c>
      <c r="QKJ82" s="21" t="s">
        <v>19</v>
      </c>
      <c r="QKK82" s="21" t="s">
        <v>19</v>
      </c>
      <c r="QKL82" s="21" t="s">
        <v>19</v>
      </c>
      <c r="QKM82" s="21" t="s">
        <v>19</v>
      </c>
      <c r="QKN82" s="21" t="s">
        <v>19</v>
      </c>
      <c r="QKO82" s="21" t="s">
        <v>19</v>
      </c>
      <c r="QKP82" s="21" t="s">
        <v>19</v>
      </c>
      <c r="QKQ82" s="21" t="s">
        <v>19</v>
      </c>
      <c r="QKR82" s="21" t="s">
        <v>19</v>
      </c>
      <c r="QKS82" s="21" t="s">
        <v>19</v>
      </c>
      <c r="QKT82" s="21" t="s">
        <v>19</v>
      </c>
      <c r="QKU82" s="21" t="s">
        <v>19</v>
      </c>
      <c r="QKV82" s="21" t="s">
        <v>19</v>
      </c>
      <c r="QKW82" s="21" t="s">
        <v>19</v>
      </c>
      <c r="QKX82" s="21" t="s">
        <v>19</v>
      </c>
      <c r="QKY82" s="21" t="s">
        <v>19</v>
      </c>
      <c r="QKZ82" s="21" t="s">
        <v>19</v>
      </c>
      <c r="QLA82" s="21" t="s">
        <v>19</v>
      </c>
      <c r="QLB82" s="21" t="s">
        <v>19</v>
      </c>
      <c r="QLC82" s="21" t="s">
        <v>19</v>
      </c>
      <c r="QLD82" s="21" t="s">
        <v>19</v>
      </c>
      <c r="QLE82" s="21" t="s">
        <v>19</v>
      </c>
      <c r="QLF82" s="21" t="s">
        <v>19</v>
      </c>
      <c r="QLG82" s="21" t="s">
        <v>19</v>
      </c>
      <c r="QLH82" s="21" t="s">
        <v>19</v>
      </c>
      <c r="QLI82" s="21" t="s">
        <v>19</v>
      </c>
      <c r="QLJ82" s="21" t="s">
        <v>19</v>
      </c>
      <c r="QLK82" s="21" t="s">
        <v>19</v>
      </c>
      <c r="QLL82" s="21" t="s">
        <v>19</v>
      </c>
      <c r="QLM82" s="21" t="s">
        <v>19</v>
      </c>
      <c r="QLN82" s="21" t="s">
        <v>19</v>
      </c>
      <c r="QLO82" s="21" t="s">
        <v>19</v>
      </c>
      <c r="QLP82" s="21" t="s">
        <v>19</v>
      </c>
      <c r="QLQ82" s="21" t="s">
        <v>19</v>
      </c>
      <c r="QLR82" s="21" t="s">
        <v>19</v>
      </c>
      <c r="QLS82" s="21" t="s">
        <v>19</v>
      </c>
      <c r="QLT82" s="21" t="s">
        <v>19</v>
      </c>
      <c r="QLU82" s="21" t="s">
        <v>19</v>
      </c>
      <c r="QLV82" s="21" t="s">
        <v>19</v>
      </c>
      <c r="QLW82" s="21" t="s">
        <v>19</v>
      </c>
      <c r="QLX82" s="21" t="s">
        <v>19</v>
      </c>
      <c r="QLY82" s="21" t="s">
        <v>19</v>
      </c>
      <c r="QLZ82" s="21" t="s">
        <v>19</v>
      </c>
      <c r="QMA82" s="21" t="s">
        <v>19</v>
      </c>
      <c r="QMB82" s="21" t="s">
        <v>19</v>
      </c>
      <c r="QMC82" s="21" t="s">
        <v>19</v>
      </c>
      <c r="QMD82" s="21" t="s">
        <v>19</v>
      </c>
      <c r="QME82" s="21" t="s">
        <v>19</v>
      </c>
      <c r="QMF82" s="21" t="s">
        <v>19</v>
      </c>
      <c r="QMG82" s="21" t="s">
        <v>19</v>
      </c>
      <c r="QMH82" s="21" t="s">
        <v>19</v>
      </c>
      <c r="QMI82" s="21" t="s">
        <v>19</v>
      </c>
      <c r="QMJ82" s="21" t="s">
        <v>19</v>
      </c>
      <c r="QMK82" s="21" t="s">
        <v>19</v>
      </c>
      <c r="QML82" s="21" t="s">
        <v>19</v>
      </c>
      <c r="QMM82" s="21" t="s">
        <v>19</v>
      </c>
      <c r="QMN82" s="21" t="s">
        <v>19</v>
      </c>
      <c r="QMO82" s="21" t="s">
        <v>19</v>
      </c>
      <c r="QMP82" s="21" t="s">
        <v>19</v>
      </c>
      <c r="QMQ82" s="21" t="s">
        <v>19</v>
      </c>
      <c r="QMR82" s="21" t="s">
        <v>19</v>
      </c>
      <c r="QMS82" s="21" t="s">
        <v>19</v>
      </c>
      <c r="QMT82" s="21" t="s">
        <v>19</v>
      </c>
      <c r="QMU82" s="21" t="s">
        <v>19</v>
      </c>
      <c r="QMV82" s="21" t="s">
        <v>19</v>
      </c>
      <c r="QMW82" s="21" t="s">
        <v>19</v>
      </c>
      <c r="QMX82" s="21" t="s">
        <v>19</v>
      </c>
      <c r="QMY82" s="21" t="s">
        <v>19</v>
      </c>
      <c r="QMZ82" s="21" t="s">
        <v>19</v>
      </c>
      <c r="QNA82" s="21" t="s">
        <v>19</v>
      </c>
      <c r="QNB82" s="21" t="s">
        <v>19</v>
      </c>
      <c r="QNC82" s="21" t="s">
        <v>19</v>
      </c>
      <c r="QND82" s="21" t="s">
        <v>19</v>
      </c>
      <c r="QNE82" s="21" t="s">
        <v>19</v>
      </c>
      <c r="QNF82" s="21" t="s">
        <v>19</v>
      </c>
      <c r="QNG82" s="21" t="s">
        <v>19</v>
      </c>
      <c r="QNH82" s="21" t="s">
        <v>19</v>
      </c>
      <c r="QNI82" s="21" t="s">
        <v>19</v>
      </c>
      <c r="QNJ82" s="21" t="s">
        <v>19</v>
      </c>
      <c r="QNK82" s="21" t="s">
        <v>19</v>
      </c>
      <c r="QNL82" s="21" t="s">
        <v>19</v>
      </c>
      <c r="QNM82" s="21" t="s">
        <v>19</v>
      </c>
      <c r="QNN82" s="21" t="s">
        <v>19</v>
      </c>
      <c r="QNO82" s="21" t="s">
        <v>19</v>
      </c>
      <c r="QNP82" s="21" t="s">
        <v>19</v>
      </c>
      <c r="QNQ82" s="21" t="s">
        <v>19</v>
      </c>
      <c r="QNR82" s="21" t="s">
        <v>19</v>
      </c>
      <c r="QNS82" s="21" t="s">
        <v>19</v>
      </c>
      <c r="QNT82" s="21" t="s">
        <v>19</v>
      </c>
      <c r="QNU82" s="21" t="s">
        <v>19</v>
      </c>
      <c r="QNV82" s="21" t="s">
        <v>19</v>
      </c>
      <c r="QNW82" s="21" t="s">
        <v>19</v>
      </c>
      <c r="QNX82" s="21" t="s">
        <v>19</v>
      </c>
      <c r="QNY82" s="21" t="s">
        <v>19</v>
      </c>
      <c r="QNZ82" s="21" t="s">
        <v>19</v>
      </c>
      <c r="QOA82" s="21" t="s">
        <v>19</v>
      </c>
      <c r="QOB82" s="21" t="s">
        <v>19</v>
      </c>
      <c r="QOC82" s="21" t="s">
        <v>19</v>
      </c>
      <c r="QOD82" s="21" t="s">
        <v>19</v>
      </c>
      <c r="QOE82" s="21" t="s">
        <v>19</v>
      </c>
      <c r="QOF82" s="21" t="s">
        <v>19</v>
      </c>
      <c r="QOG82" s="21" t="s">
        <v>19</v>
      </c>
      <c r="QOH82" s="21" t="s">
        <v>19</v>
      </c>
      <c r="QOI82" s="21" t="s">
        <v>19</v>
      </c>
      <c r="QOJ82" s="21" t="s">
        <v>19</v>
      </c>
      <c r="QOK82" s="21" t="s">
        <v>19</v>
      </c>
      <c r="QOL82" s="21" t="s">
        <v>19</v>
      </c>
      <c r="QOM82" s="21" t="s">
        <v>19</v>
      </c>
      <c r="QON82" s="21" t="s">
        <v>19</v>
      </c>
      <c r="QOO82" s="21" t="s">
        <v>19</v>
      </c>
      <c r="QOP82" s="21" t="s">
        <v>19</v>
      </c>
      <c r="QOQ82" s="21" t="s">
        <v>19</v>
      </c>
      <c r="QOR82" s="21" t="s">
        <v>19</v>
      </c>
      <c r="QOS82" s="21" t="s">
        <v>19</v>
      </c>
      <c r="QOT82" s="21" t="s">
        <v>19</v>
      </c>
      <c r="QOU82" s="21" t="s">
        <v>19</v>
      </c>
      <c r="QOV82" s="21" t="s">
        <v>19</v>
      </c>
      <c r="QOW82" s="21" t="s">
        <v>19</v>
      </c>
      <c r="QOX82" s="21" t="s">
        <v>19</v>
      </c>
      <c r="QOY82" s="21" t="s">
        <v>19</v>
      </c>
      <c r="QOZ82" s="21" t="s">
        <v>19</v>
      </c>
      <c r="QPA82" s="21" t="s">
        <v>19</v>
      </c>
      <c r="QPB82" s="21" t="s">
        <v>19</v>
      </c>
      <c r="QPC82" s="21" t="s">
        <v>19</v>
      </c>
      <c r="QPD82" s="21" t="s">
        <v>19</v>
      </c>
      <c r="QPE82" s="21" t="s">
        <v>19</v>
      </c>
      <c r="QPF82" s="21" t="s">
        <v>19</v>
      </c>
      <c r="QPG82" s="21" t="s">
        <v>19</v>
      </c>
      <c r="QPH82" s="21" t="s">
        <v>19</v>
      </c>
      <c r="QPI82" s="21" t="s">
        <v>19</v>
      </c>
      <c r="QPJ82" s="21" t="s">
        <v>19</v>
      </c>
      <c r="QPK82" s="21" t="s">
        <v>19</v>
      </c>
      <c r="QPL82" s="21" t="s">
        <v>19</v>
      </c>
      <c r="QPM82" s="21" t="s">
        <v>19</v>
      </c>
      <c r="QPN82" s="21" t="s">
        <v>19</v>
      </c>
      <c r="QPO82" s="21" t="s">
        <v>19</v>
      </c>
      <c r="QPP82" s="21" t="s">
        <v>19</v>
      </c>
      <c r="QPQ82" s="21" t="s">
        <v>19</v>
      </c>
      <c r="QPR82" s="21" t="s">
        <v>19</v>
      </c>
      <c r="QPS82" s="21" t="s">
        <v>19</v>
      </c>
      <c r="QPT82" s="21" t="s">
        <v>19</v>
      </c>
      <c r="QPU82" s="21" t="s">
        <v>19</v>
      </c>
      <c r="QPV82" s="21" t="s">
        <v>19</v>
      </c>
      <c r="QPW82" s="21" t="s">
        <v>19</v>
      </c>
      <c r="QPX82" s="21" t="s">
        <v>19</v>
      </c>
      <c r="QPY82" s="21" t="s">
        <v>19</v>
      </c>
      <c r="QPZ82" s="21" t="s">
        <v>19</v>
      </c>
      <c r="QQA82" s="21" t="s">
        <v>19</v>
      </c>
      <c r="QQB82" s="21" t="s">
        <v>19</v>
      </c>
      <c r="QQC82" s="21" t="s">
        <v>19</v>
      </c>
      <c r="QQD82" s="21" t="s">
        <v>19</v>
      </c>
      <c r="QQE82" s="21" t="s">
        <v>19</v>
      </c>
      <c r="QQF82" s="21" t="s">
        <v>19</v>
      </c>
      <c r="QQG82" s="21" t="s">
        <v>19</v>
      </c>
      <c r="QQH82" s="21" t="s">
        <v>19</v>
      </c>
      <c r="QQI82" s="21" t="s">
        <v>19</v>
      </c>
      <c r="QQJ82" s="21" t="s">
        <v>19</v>
      </c>
      <c r="QQK82" s="21" t="s">
        <v>19</v>
      </c>
      <c r="QQL82" s="21" t="s">
        <v>19</v>
      </c>
      <c r="QQM82" s="21" t="s">
        <v>19</v>
      </c>
      <c r="QQN82" s="21" t="s">
        <v>19</v>
      </c>
      <c r="QQO82" s="21" t="s">
        <v>19</v>
      </c>
      <c r="QQP82" s="21" t="s">
        <v>19</v>
      </c>
      <c r="QQQ82" s="21" t="s">
        <v>19</v>
      </c>
      <c r="QQR82" s="21" t="s">
        <v>19</v>
      </c>
      <c r="QQS82" s="21" t="s">
        <v>19</v>
      </c>
      <c r="QQT82" s="21" t="s">
        <v>19</v>
      </c>
      <c r="QQU82" s="21" t="s">
        <v>19</v>
      </c>
      <c r="QQV82" s="21" t="s">
        <v>19</v>
      </c>
      <c r="QQW82" s="21" t="s">
        <v>19</v>
      </c>
      <c r="QQX82" s="21" t="s">
        <v>19</v>
      </c>
      <c r="QQY82" s="21" t="s">
        <v>19</v>
      </c>
      <c r="QQZ82" s="21" t="s">
        <v>19</v>
      </c>
      <c r="QRA82" s="21" t="s">
        <v>19</v>
      </c>
      <c r="QRB82" s="21" t="s">
        <v>19</v>
      </c>
      <c r="QRC82" s="21" t="s">
        <v>19</v>
      </c>
      <c r="QRD82" s="21" t="s">
        <v>19</v>
      </c>
      <c r="QRE82" s="21" t="s">
        <v>19</v>
      </c>
      <c r="QRF82" s="21" t="s">
        <v>19</v>
      </c>
      <c r="QRG82" s="21" t="s">
        <v>19</v>
      </c>
      <c r="QRH82" s="21" t="s">
        <v>19</v>
      </c>
      <c r="QRI82" s="21" t="s">
        <v>19</v>
      </c>
      <c r="QRJ82" s="21" t="s">
        <v>19</v>
      </c>
      <c r="QRK82" s="21" t="s">
        <v>19</v>
      </c>
      <c r="QRL82" s="21" t="s">
        <v>19</v>
      </c>
      <c r="QRM82" s="21" t="s">
        <v>19</v>
      </c>
      <c r="QRN82" s="21" t="s">
        <v>19</v>
      </c>
      <c r="QRO82" s="21" t="s">
        <v>19</v>
      </c>
      <c r="QRP82" s="21" t="s">
        <v>19</v>
      </c>
      <c r="QRQ82" s="21" t="s">
        <v>19</v>
      </c>
      <c r="QRR82" s="21" t="s">
        <v>19</v>
      </c>
      <c r="QRS82" s="21" t="s">
        <v>19</v>
      </c>
      <c r="QRT82" s="21" t="s">
        <v>19</v>
      </c>
      <c r="QRU82" s="21" t="s">
        <v>19</v>
      </c>
      <c r="QRV82" s="21" t="s">
        <v>19</v>
      </c>
      <c r="QRW82" s="21" t="s">
        <v>19</v>
      </c>
      <c r="QRX82" s="21" t="s">
        <v>19</v>
      </c>
      <c r="QRY82" s="21" t="s">
        <v>19</v>
      </c>
      <c r="QRZ82" s="21" t="s">
        <v>19</v>
      </c>
      <c r="QSA82" s="21" t="s">
        <v>19</v>
      </c>
      <c r="QSB82" s="21" t="s">
        <v>19</v>
      </c>
      <c r="QSC82" s="21" t="s">
        <v>19</v>
      </c>
      <c r="QSD82" s="21" t="s">
        <v>19</v>
      </c>
      <c r="QSE82" s="21" t="s">
        <v>19</v>
      </c>
      <c r="QSF82" s="21" t="s">
        <v>19</v>
      </c>
      <c r="QSG82" s="21" t="s">
        <v>19</v>
      </c>
      <c r="QSH82" s="21" t="s">
        <v>19</v>
      </c>
      <c r="QSI82" s="21" t="s">
        <v>19</v>
      </c>
      <c r="QSJ82" s="21" t="s">
        <v>19</v>
      </c>
      <c r="QSK82" s="21" t="s">
        <v>19</v>
      </c>
      <c r="QSL82" s="21" t="s">
        <v>19</v>
      </c>
      <c r="QSM82" s="21" t="s">
        <v>19</v>
      </c>
      <c r="QSN82" s="21" t="s">
        <v>19</v>
      </c>
      <c r="QSO82" s="21" t="s">
        <v>19</v>
      </c>
      <c r="QSP82" s="21" t="s">
        <v>19</v>
      </c>
      <c r="QSQ82" s="21" t="s">
        <v>19</v>
      </c>
      <c r="QSR82" s="21" t="s">
        <v>19</v>
      </c>
      <c r="QSS82" s="21" t="s">
        <v>19</v>
      </c>
      <c r="QST82" s="21" t="s">
        <v>19</v>
      </c>
      <c r="QSU82" s="21" t="s">
        <v>19</v>
      </c>
      <c r="QSV82" s="21" t="s">
        <v>19</v>
      </c>
      <c r="QSW82" s="21" t="s">
        <v>19</v>
      </c>
      <c r="QSX82" s="21" t="s">
        <v>19</v>
      </c>
      <c r="QSY82" s="21" t="s">
        <v>19</v>
      </c>
      <c r="QSZ82" s="21" t="s">
        <v>19</v>
      </c>
      <c r="QTA82" s="21" t="s">
        <v>19</v>
      </c>
      <c r="QTB82" s="21" t="s">
        <v>19</v>
      </c>
      <c r="QTC82" s="21" t="s">
        <v>19</v>
      </c>
      <c r="QTD82" s="21" t="s">
        <v>19</v>
      </c>
      <c r="QTE82" s="21" t="s">
        <v>19</v>
      </c>
      <c r="QTF82" s="21" t="s">
        <v>19</v>
      </c>
      <c r="QTG82" s="21" t="s">
        <v>19</v>
      </c>
      <c r="QTH82" s="21" t="s">
        <v>19</v>
      </c>
      <c r="QTI82" s="21" t="s">
        <v>19</v>
      </c>
      <c r="QTJ82" s="21" t="s">
        <v>19</v>
      </c>
      <c r="QTK82" s="21" t="s">
        <v>19</v>
      </c>
      <c r="QTL82" s="21" t="s">
        <v>19</v>
      </c>
      <c r="QTM82" s="21" t="s">
        <v>19</v>
      </c>
      <c r="QTN82" s="21" t="s">
        <v>19</v>
      </c>
      <c r="QTO82" s="21" t="s">
        <v>19</v>
      </c>
      <c r="QTP82" s="21" t="s">
        <v>19</v>
      </c>
      <c r="QTQ82" s="21" t="s">
        <v>19</v>
      </c>
      <c r="QTR82" s="21" t="s">
        <v>19</v>
      </c>
      <c r="QTS82" s="21" t="s">
        <v>19</v>
      </c>
      <c r="QTT82" s="21" t="s">
        <v>19</v>
      </c>
      <c r="QTU82" s="21" t="s">
        <v>19</v>
      </c>
      <c r="QTV82" s="21" t="s">
        <v>19</v>
      </c>
      <c r="QTW82" s="21" t="s">
        <v>19</v>
      </c>
      <c r="QTX82" s="21" t="s">
        <v>19</v>
      </c>
      <c r="QTY82" s="21" t="s">
        <v>19</v>
      </c>
      <c r="QTZ82" s="21" t="s">
        <v>19</v>
      </c>
      <c r="QUA82" s="21" t="s">
        <v>19</v>
      </c>
      <c r="QUB82" s="21" t="s">
        <v>19</v>
      </c>
      <c r="QUC82" s="21" t="s">
        <v>19</v>
      </c>
      <c r="QUD82" s="21" t="s">
        <v>19</v>
      </c>
      <c r="QUE82" s="21" t="s">
        <v>19</v>
      </c>
      <c r="QUF82" s="21" t="s">
        <v>19</v>
      </c>
      <c r="QUG82" s="21" t="s">
        <v>19</v>
      </c>
      <c r="QUH82" s="21" t="s">
        <v>19</v>
      </c>
      <c r="QUI82" s="21" t="s">
        <v>19</v>
      </c>
      <c r="QUJ82" s="21" t="s">
        <v>19</v>
      </c>
      <c r="QUK82" s="21" t="s">
        <v>19</v>
      </c>
      <c r="QUL82" s="21" t="s">
        <v>19</v>
      </c>
      <c r="QUM82" s="21" t="s">
        <v>19</v>
      </c>
      <c r="QUN82" s="21" t="s">
        <v>19</v>
      </c>
      <c r="QUO82" s="21" t="s">
        <v>19</v>
      </c>
      <c r="QUP82" s="21" t="s">
        <v>19</v>
      </c>
      <c r="QUQ82" s="21" t="s">
        <v>19</v>
      </c>
      <c r="QUR82" s="21" t="s">
        <v>19</v>
      </c>
      <c r="QUS82" s="21" t="s">
        <v>19</v>
      </c>
      <c r="QUT82" s="21" t="s">
        <v>19</v>
      </c>
      <c r="QUU82" s="21" t="s">
        <v>19</v>
      </c>
      <c r="QUV82" s="21" t="s">
        <v>19</v>
      </c>
      <c r="QUW82" s="21" t="s">
        <v>19</v>
      </c>
      <c r="QUX82" s="21" t="s">
        <v>19</v>
      </c>
      <c r="QUY82" s="21" t="s">
        <v>19</v>
      </c>
      <c r="QUZ82" s="21" t="s">
        <v>19</v>
      </c>
      <c r="QVA82" s="21" t="s">
        <v>19</v>
      </c>
      <c r="QVB82" s="21" t="s">
        <v>19</v>
      </c>
      <c r="QVC82" s="21" t="s">
        <v>19</v>
      </c>
      <c r="QVD82" s="21" t="s">
        <v>19</v>
      </c>
      <c r="QVE82" s="21" t="s">
        <v>19</v>
      </c>
      <c r="QVF82" s="21" t="s">
        <v>19</v>
      </c>
      <c r="QVG82" s="21" t="s">
        <v>19</v>
      </c>
      <c r="QVH82" s="21" t="s">
        <v>19</v>
      </c>
      <c r="QVI82" s="21" t="s">
        <v>19</v>
      </c>
      <c r="QVJ82" s="21" t="s">
        <v>19</v>
      </c>
      <c r="QVK82" s="21" t="s">
        <v>19</v>
      </c>
      <c r="QVL82" s="21" t="s">
        <v>19</v>
      </c>
      <c r="QVM82" s="21" t="s">
        <v>19</v>
      </c>
      <c r="QVN82" s="21" t="s">
        <v>19</v>
      </c>
      <c r="QVO82" s="21" t="s">
        <v>19</v>
      </c>
      <c r="QVP82" s="21" t="s">
        <v>19</v>
      </c>
      <c r="QVQ82" s="21" t="s">
        <v>19</v>
      </c>
      <c r="QVR82" s="21" t="s">
        <v>19</v>
      </c>
      <c r="QVS82" s="21" t="s">
        <v>19</v>
      </c>
      <c r="QVT82" s="21" t="s">
        <v>19</v>
      </c>
      <c r="QVU82" s="21" t="s">
        <v>19</v>
      </c>
      <c r="QVV82" s="21" t="s">
        <v>19</v>
      </c>
      <c r="QVW82" s="21" t="s">
        <v>19</v>
      </c>
      <c r="QVX82" s="21" t="s">
        <v>19</v>
      </c>
      <c r="QVY82" s="21" t="s">
        <v>19</v>
      </c>
      <c r="QVZ82" s="21" t="s">
        <v>19</v>
      </c>
      <c r="QWA82" s="21" t="s">
        <v>19</v>
      </c>
      <c r="QWB82" s="21" t="s">
        <v>19</v>
      </c>
      <c r="QWC82" s="21" t="s">
        <v>19</v>
      </c>
      <c r="QWD82" s="21" t="s">
        <v>19</v>
      </c>
      <c r="QWE82" s="21" t="s">
        <v>19</v>
      </c>
      <c r="QWF82" s="21" t="s">
        <v>19</v>
      </c>
      <c r="QWG82" s="21" t="s">
        <v>19</v>
      </c>
      <c r="QWH82" s="21" t="s">
        <v>19</v>
      </c>
      <c r="QWI82" s="21" t="s">
        <v>19</v>
      </c>
      <c r="QWJ82" s="21" t="s">
        <v>19</v>
      </c>
      <c r="QWK82" s="21" t="s">
        <v>19</v>
      </c>
      <c r="QWL82" s="21" t="s">
        <v>19</v>
      </c>
      <c r="QWM82" s="21" t="s">
        <v>19</v>
      </c>
      <c r="QWN82" s="21" t="s">
        <v>19</v>
      </c>
      <c r="QWO82" s="21" t="s">
        <v>19</v>
      </c>
      <c r="QWP82" s="21" t="s">
        <v>19</v>
      </c>
      <c r="QWQ82" s="21" t="s">
        <v>19</v>
      </c>
      <c r="QWR82" s="21" t="s">
        <v>19</v>
      </c>
      <c r="QWS82" s="21" t="s">
        <v>19</v>
      </c>
      <c r="QWT82" s="21" t="s">
        <v>19</v>
      </c>
      <c r="QWU82" s="21" t="s">
        <v>19</v>
      </c>
      <c r="QWV82" s="21" t="s">
        <v>19</v>
      </c>
      <c r="QWW82" s="21" t="s">
        <v>19</v>
      </c>
      <c r="QWX82" s="21" t="s">
        <v>19</v>
      </c>
      <c r="QWY82" s="21" t="s">
        <v>19</v>
      </c>
      <c r="QWZ82" s="21" t="s">
        <v>19</v>
      </c>
      <c r="QXA82" s="21" t="s">
        <v>19</v>
      </c>
      <c r="QXB82" s="21" t="s">
        <v>19</v>
      </c>
      <c r="QXC82" s="21" t="s">
        <v>19</v>
      </c>
      <c r="QXD82" s="21" t="s">
        <v>19</v>
      </c>
      <c r="QXE82" s="21" t="s">
        <v>19</v>
      </c>
      <c r="QXF82" s="21" t="s">
        <v>19</v>
      </c>
      <c r="QXG82" s="21" t="s">
        <v>19</v>
      </c>
      <c r="QXH82" s="21" t="s">
        <v>19</v>
      </c>
      <c r="QXI82" s="21" t="s">
        <v>19</v>
      </c>
      <c r="QXJ82" s="21" t="s">
        <v>19</v>
      </c>
      <c r="QXK82" s="21" t="s">
        <v>19</v>
      </c>
      <c r="QXL82" s="21" t="s">
        <v>19</v>
      </c>
      <c r="QXM82" s="21" t="s">
        <v>19</v>
      </c>
      <c r="QXN82" s="21" t="s">
        <v>19</v>
      </c>
      <c r="QXO82" s="21" t="s">
        <v>19</v>
      </c>
      <c r="QXP82" s="21" t="s">
        <v>19</v>
      </c>
      <c r="QXQ82" s="21" t="s">
        <v>19</v>
      </c>
      <c r="QXR82" s="21" t="s">
        <v>19</v>
      </c>
      <c r="QXS82" s="21" t="s">
        <v>19</v>
      </c>
      <c r="QXT82" s="21" t="s">
        <v>19</v>
      </c>
      <c r="QXU82" s="21" t="s">
        <v>19</v>
      </c>
      <c r="QXV82" s="21" t="s">
        <v>19</v>
      </c>
      <c r="QXW82" s="21" t="s">
        <v>19</v>
      </c>
      <c r="QXX82" s="21" t="s">
        <v>19</v>
      </c>
      <c r="QXY82" s="21" t="s">
        <v>19</v>
      </c>
      <c r="QXZ82" s="21" t="s">
        <v>19</v>
      </c>
      <c r="QYA82" s="21" t="s">
        <v>19</v>
      </c>
      <c r="QYB82" s="21" t="s">
        <v>19</v>
      </c>
      <c r="QYC82" s="21" t="s">
        <v>19</v>
      </c>
      <c r="QYD82" s="21" t="s">
        <v>19</v>
      </c>
      <c r="QYE82" s="21" t="s">
        <v>19</v>
      </c>
      <c r="QYF82" s="21" t="s">
        <v>19</v>
      </c>
      <c r="QYG82" s="21" t="s">
        <v>19</v>
      </c>
      <c r="QYH82" s="21" t="s">
        <v>19</v>
      </c>
      <c r="QYI82" s="21" t="s">
        <v>19</v>
      </c>
      <c r="QYJ82" s="21" t="s">
        <v>19</v>
      </c>
      <c r="QYK82" s="21" t="s">
        <v>19</v>
      </c>
      <c r="QYL82" s="21" t="s">
        <v>19</v>
      </c>
      <c r="QYM82" s="21" t="s">
        <v>19</v>
      </c>
      <c r="QYN82" s="21" t="s">
        <v>19</v>
      </c>
      <c r="QYO82" s="21" t="s">
        <v>19</v>
      </c>
      <c r="QYP82" s="21" t="s">
        <v>19</v>
      </c>
      <c r="QYQ82" s="21" t="s">
        <v>19</v>
      </c>
      <c r="QYR82" s="21" t="s">
        <v>19</v>
      </c>
      <c r="QYS82" s="21" t="s">
        <v>19</v>
      </c>
      <c r="QYT82" s="21" t="s">
        <v>19</v>
      </c>
      <c r="QYU82" s="21" t="s">
        <v>19</v>
      </c>
      <c r="QYV82" s="21" t="s">
        <v>19</v>
      </c>
      <c r="QYW82" s="21" t="s">
        <v>19</v>
      </c>
      <c r="QYX82" s="21" t="s">
        <v>19</v>
      </c>
      <c r="QYY82" s="21" t="s">
        <v>19</v>
      </c>
      <c r="QYZ82" s="21" t="s">
        <v>19</v>
      </c>
      <c r="QZA82" s="21" t="s">
        <v>19</v>
      </c>
      <c r="QZB82" s="21" t="s">
        <v>19</v>
      </c>
      <c r="QZC82" s="21" t="s">
        <v>19</v>
      </c>
      <c r="QZD82" s="21" t="s">
        <v>19</v>
      </c>
      <c r="QZE82" s="21" t="s">
        <v>19</v>
      </c>
      <c r="QZF82" s="21" t="s">
        <v>19</v>
      </c>
      <c r="QZG82" s="21" t="s">
        <v>19</v>
      </c>
      <c r="QZH82" s="21" t="s">
        <v>19</v>
      </c>
      <c r="QZI82" s="21" t="s">
        <v>19</v>
      </c>
      <c r="QZJ82" s="21" t="s">
        <v>19</v>
      </c>
      <c r="QZK82" s="21" t="s">
        <v>19</v>
      </c>
      <c r="QZL82" s="21" t="s">
        <v>19</v>
      </c>
      <c r="QZM82" s="21" t="s">
        <v>19</v>
      </c>
      <c r="QZN82" s="21" t="s">
        <v>19</v>
      </c>
      <c r="QZO82" s="21" t="s">
        <v>19</v>
      </c>
      <c r="QZP82" s="21" t="s">
        <v>19</v>
      </c>
      <c r="QZQ82" s="21" t="s">
        <v>19</v>
      </c>
      <c r="QZR82" s="21" t="s">
        <v>19</v>
      </c>
      <c r="QZS82" s="21" t="s">
        <v>19</v>
      </c>
      <c r="QZT82" s="21" t="s">
        <v>19</v>
      </c>
      <c r="QZU82" s="21" t="s">
        <v>19</v>
      </c>
      <c r="QZV82" s="21" t="s">
        <v>19</v>
      </c>
      <c r="QZW82" s="21" t="s">
        <v>19</v>
      </c>
      <c r="QZX82" s="21" t="s">
        <v>19</v>
      </c>
      <c r="QZY82" s="21" t="s">
        <v>19</v>
      </c>
      <c r="QZZ82" s="21" t="s">
        <v>19</v>
      </c>
      <c r="RAA82" s="21" t="s">
        <v>19</v>
      </c>
      <c r="RAB82" s="21" t="s">
        <v>19</v>
      </c>
      <c r="RAC82" s="21" t="s">
        <v>19</v>
      </c>
      <c r="RAD82" s="21" t="s">
        <v>19</v>
      </c>
      <c r="RAE82" s="21" t="s">
        <v>19</v>
      </c>
      <c r="RAF82" s="21" t="s">
        <v>19</v>
      </c>
      <c r="RAG82" s="21" t="s">
        <v>19</v>
      </c>
      <c r="RAH82" s="21" t="s">
        <v>19</v>
      </c>
      <c r="RAI82" s="21" t="s">
        <v>19</v>
      </c>
      <c r="RAJ82" s="21" t="s">
        <v>19</v>
      </c>
      <c r="RAK82" s="21" t="s">
        <v>19</v>
      </c>
      <c r="RAL82" s="21" t="s">
        <v>19</v>
      </c>
      <c r="RAM82" s="21" t="s">
        <v>19</v>
      </c>
      <c r="RAN82" s="21" t="s">
        <v>19</v>
      </c>
      <c r="RAO82" s="21" t="s">
        <v>19</v>
      </c>
      <c r="RAP82" s="21" t="s">
        <v>19</v>
      </c>
      <c r="RAQ82" s="21" t="s">
        <v>19</v>
      </c>
      <c r="RAR82" s="21" t="s">
        <v>19</v>
      </c>
      <c r="RAS82" s="21" t="s">
        <v>19</v>
      </c>
      <c r="RAT82" s="21" t="s">
        <v>19</v>
      </c>
      <c r="RAU82" s="21" t="s">
        <v>19</v>
      </c>
      <c r="RAV82" s="21" t="s">
        <v>19</v>
      </c>
      <c r="RAW82" s="21" t="s">
        <v>19</v>
      </c>
      <c r="RAX82" s="21" t="s">
        <v>19</v>
      </c>
      <c r="RAY82" s="21" t="s">
        <v>19</v>
      </c>
      <c r="RAZ82" s="21" t="s">
        <v>19</v>
      </c>
      <c r="RBA82" s="21" t="s">
        <v>19</v>
      </c>
      <c r="RBB82" s="21" t="s">
        <v>19</v>
      </c>
      <c r="RBC82" s="21" t="s">
        <v>19</v>
      </c>
      <c r="RBD82" s="21" t="s">
        <v>19</v>
      </c>
      <c r="RBE82" s="21" t="s">
        <v>19</v>
      </c>
      <c r="RBF82" s="21" t="s">
        <v>19</v>
      </c>
      <c r="RBG82" s="21" t="s">
        <v>19</v>
      </c>
      <c r="RBH82" s="21" t="s">
        <v>19</v>
      </c>
      <c r="RBI82" s="21" t="s">
        <v>19</v>
      </c>
      <c r="RBJ82" s="21" t="s">
        <v>19</v>
      </c>
      <c r="RBK82" s="21" t="s">
        <v>19</v>
      </c>
      <c r="RBL82" s="21" t="s">
        <v>19</v>
      </c>
      <c r="RBM82" s="21" t="s">
        <v>19</v>
      </c>
      <c r="RBN82" s="21" t="s">
        <v>19</v>
      </c>
      <c r="RBO82" s="21" t="s">
        <v>19</v>
      </c>
      <c r="RBP82" s="21" t="s">
        <v>19</v>
      </c>
      <c r="RBQ82" s="21" t="s">
        <v>19</v>
      </c>
      <c r="RBR82" s="21" t="s">
        <v>19</v>
      </c>
      <c r="RBS82" s="21" t="s">
        <v>19</v>
      </c>
      <c r="RBT82" s="21" t="s">
        <v>19</v>
      </c>
      <c r="RBU82" s="21" t="s">
        <v>19</v>
      </c>
      <c r="RBV82" s="21" t="s">
        <v>19</v>
      </c>
      <c r="RBW82" s="21" t="s">
        <v>19</v>
      </c>
      <c r="RBX82" s="21" t="s">
        <v>19</v>
      </c>
      <c r="RBY82" s="21" t="s">
        <v>19</v>
      </c>
      <c r="RBZ82" s="21" t="s">
        <v>19</v>
      </c>
      <c r="RCA82" s="21" t="s">
        <v>19</v>
      </c>
      <c r="RCB82" s="21" t="s">
        <v>19</v>
      </c>
      <c r="RCC82" s="21" t="s">
        <v>19</v>
      </c>
      <c r="RCD82" s="21" t="s">
        <v>19</v>
      </c>
      <c r="RCE82" s="21" t="s">
        <v>19</v>
      </c>
      <c r="RCF82" s="21" t="s">
        <v>19</v>
      </c>
      <c r="RCG82" s="21" t="s">
        <v>19</v>
      </c>
      <c r="RCH82" s="21" t="s">
        <v>19</v>
      </c>
      <c r="RCI82" s="21" t="s">
        <v>19</v>
      </c>
      <c r="RCJ82" s="21" t="s">
        <v>19</v>
      </c>
      <c r="RCK82" s="21" t="s">
        <v>19</v>
      </c>
      <c r="RCL82" s="21" t="s">
        <v>19</v>
      </c>
      <c r="RCM82" s="21" t="s">
        <v>19</v>
      </c>
      <c r="RCN82" s="21" t="s">
        <v>19</v>
      </c>
      <c r="RCO82" s="21" t="s">
        <v>19</v>
      </c>
      <c r="RCP82" s="21" t="s">
        <v>19</v>
      </c>
      <c r="RCQ82" s="21" t="s">
        <v>19</v>
      </c>
      <c r="RCR82" s="21" t="s">
        <v>19</v>
      </c>
      <c r="RCS82" s="21" t="s">
        <v>19</v>
      </c>
      <c r="RCT82" s="21" t="s">
        <v>19</v>
      </c>
      <c r="RCU82" s="21" t="s">
        <v>19</v>
      </c>
      <c r="RCV82" s="21" t="s">
        <v>19</v>
      </c>
      <c r="RCW82" s="21" t="s">
        <v>19</v>
      </c>
      <c r="RCX82" s="21" t="s">
        <v>19</v>
      </c>
      <c r="RCY82" s="21" t="s">
        <v>19</v>
      </c>
      <c r="RCZ82" s="21" t="s">
        <v>19</v>
      </c>
      <c r="RDA82" s="21" t="s">
        <v>19</v>
      </c>
      <c r="RDB82" s="21" t="s">
        <v>19</v>
      </c>
      <c r="RDC82" s="21" t="s">
        <v>19</v>
      </c>
      <c r="RDD82" s="21" t="s">
        <v>19</v>
      </c>
      <c r="RDE82" s="21" t="s">
        <v>19</v>
      </c>
      <c r="RDF82" s="21" t="s">
        <v>19</v>
      </c>
      <c r="RDG82" s="21" t="s">
        <v>19</v>
      </c>
      <c r="RDH82" s="21" t="s">
        <v>19</v>
      </c>
      <c r="RDI82" s="21" t="s">
        <v>19</v>
      </c>
      <c r="RDJ82" s="21" t="s">
        <v>19</v>
      </c>
      <c r="RDK82" s="21" t="s">
        <v>19</v>
      </c>
      <c r="RDL82" s="21" t="s">
        <v>19</v>
      </c>
      <c r="RDM82" s="21" t="s">
        <v>19</v>
      </c>
      <c r="RDN82" s="21" t="s">
        <v>19</v>
      </c>
      <c r="RDO82" s="21" t="s">
        <v>19</v>
      </c>
      <c r="RDP82" s="21" t="s">
        <v>19</v>
      </c>
      <c r="RDQ82" s="21" t="s">
        <v>19</v>
      </c>
      <c r="RDR82" s="21" t="s">
        <v>19</v>
      </c>
      <c r="RDS82" s="21" t="s">
        <v>19</v>
      </c>
      <c r="RDT82" s="21" t="s">
        <v>19</v>
      </c>
      <c r="RDU82" s="21" t="s">
        <v>19</v>
      </c>
      <c r="RDV82" s="21" t="s">
        <v>19</v>
      </c>
      <c r="RDW82" s="21" t="s">
        <v>19</v>
      </c>
      <c r="RDX82" s="21" t="s">
        <v>19</v>
      </c>
      <c r="RDY82" s="21" t="s">
        <v>19</v>
      </c>
      <c r="RDZ82" s="21" t="s">
        <v>19</v>
      </c>
      <c r="REA82" s="21" t="s">
        <v>19</v>
      </c>
      <c r="REB82" s="21" t="s">
        <v>19</v>
      </c>
      <c r="REC82" s="21" t="s">
        <v>19</v>
      </c>
      <c r="RED82" s="21" t="s">
        <v>19</v>
      </c>
      <c r="REE82" s="21" t="s">
        <v>19</v>
      </c>
      <c r="REF82" s="21" t="s">
        <v>19</v>
      </c>
      <c r="REG82" s="21" t="s">
        <v>19</v>
      </c>
      <c r="REH82" s="21" t="s">
        <v>19</v>
      </c>
      <c r="REI82" s="21" t="s">
        <v>19</v>
      </c>
      <c r="REJ82" s="21" t="s">
        <v>19</v>
      </c>
      <c r="REK82" s="21" t="s">
        <v>19</v>
      </c>
      <c r="REL82" s="21" t="s">
        <v>19</v>
      </c>
      <c r="REM82" s="21" t="s">
        <v>19</v>
      </c>
      <c r="REN82" s="21" t="s">
        <v>19</v>
      </c>
      <c r="REO82" s="21" t="s">
        <v>19</v>
      </c>
      <c r="REP82" s="21" t="s">
        <v>19</v>
      </c>
      <c r="REQ82" s="21" t="s">
        <v>19</v>
      </c>
      <c r="RER82" s="21" t="s">
        <v>19</v>
      </c>
      <c r="RES82" s="21" t="s">
        <v>19</v>
      </c>
      <c r="RET82" s="21" t="s">
        <v>19</v>
      </c>
      <c r="REU82" s="21" t="s">
        <v>19</v>
      </c>
      <c r="REV82" s="21" t="s">
        <v>19</v>
      </c>
      <c r="REW82" s="21" t="s">
        <v>19</v>
      </c>
      <c r="REX82" s="21" t="s">
        <v>19</v>
      </c>
      <c r="REY82" s="21" t="s">
        <v>19</v>
      </c>
      <c r="REZ82" s="21" t="s">
        <v>19</v>
      </c>
      <c r="RFA82" s="21" t="s">
        <v>19</v>
      </c>
      <c r="RFB82" s="21" t="s">
        <v>19</v>
      </c>
      <c r="RFC82" s="21" t="s">
        <v>19</v>
      </c>
      <c r="RFD82" s="21" t="s">
        <v>19</v>
      </c>
      <c r="RFE82" s="21" t="s">
        <v>19</v>
      </c>
      <c r="RFF82" s="21" t="s">
        <v>19</v>
      </c>
      <c r="RFG82" s="21" t="s">
        <v>19</v>
      </c>
      <c r="RFH82" s="21" t="s">
        <v>19</v>
      </c>
      <c r="RFI82" s="21" t="s">
        <v>19</v>
      </c>
      <c r="RFJ82" s="21" t="s">
        <v>19</v>
      </c>
      <c r="RFK82" s="21" t="s">
        <v>19</v>
      </c>
      <c r="RFL82" s="21" t="s">
        <v>19</v>
      </c>
      <c r="RFM82" s="21" t="s">
        <v>19</v>
      </c>
      <c r="RFN82" s="21" t="s">
        <v>19</v>
      </c>
      <c r="RFO82" s="21" t="s">
        <v>19</v>
      </c>
      <c r="RFP82" s="21" t="s">
        <v>19</v>
      </c>
      <c r="RFQ82" s="21" t="s">
        <v>19</v>
      </c>
      <c r="RFR82" s="21" t="s">
        <v>19</v>
      </c>
      <c r="RFS82" s="21" t="s">
        <v>19</v>
      </c>
      <c r="RFT82" s="21" t="s">
        <v>19</v>
      </c>
      <c r="RFU82" s="21" t="s">
        <v>19</v>
      </c>
      <c r="RFV82" s="21" t="s">
        <v>19</v>
      </c>
      <c r="RFW82" s="21" t="s">
        <v>19</v>
      </c>
      <c r="RFX82" s="21" t="s">
        <v>19</v>
      </c>
      <c r="RFY82" s="21" t="s">
        <v>19</v>
      </c>
      <c r="RFZ82" s="21" t="s">
        <v>19</v>
      </c>
      <c r="RGA82" s="21" t="s">
        <v>19</v>
      </c>
      <c r="RGB82" s="21" t="s">
        <v>19</v>
      </c>
      <c r="RGC82" s="21" t="s">
        <v>19</v>
      </c>
      <c r="RGD82" s="21" t="s">
        <v>19</v>
      </c>
      <c r="RGE82" s="21" t="s">
        <v>19</v>
      </c>
      <c r="RGF82" s="21" t="s">
        <v>19</v>
      </c>
      <c r="RGG82" s="21" t="s">
        <v>19</v>
      </c>
      <c r="RGH82" s="21" t="s">
        <v>19</v>
      </c>
      <c r="RGI82" s="21" t="s">
        <v>19</v>
      </c>
      <c r="RGJ82" s="21" t="s">
        <v>19</v>
      </c>
      <c r="RGK82" s="21" t="s">
        <v>19</v>
      </c>
      <c r="RGL82" s="21" t="s">
        <v>19</v>
      </c>
      <c r="RGM82" s="21" t="s">
        <v>19</v>
      </c>
      <c r="RGN82" s="21" t="s">
        <v>19</v>
      </c>
      <c r="RGO82" s="21" t="s">
        <v>19</v>
      </c>
      <c r="RGP82" s="21" t="s">
        <v>19</v>
      </c>
      <c r="RGQ82" s="21" t="s">
        <v>19</v>
      </c>
      <c r="RGR82" s="21" t="s">
        <v>19</v>
      </c>
      <c r="RGS82" s="21" t="s">
        <v>19</v>
      </c>
      <c r="RGT82" s="21" t="s">
        <v>19</v>
      </c>
      <c r="RGU82" s="21" t="s">
        <v>19</v>
      </c>
      <c r="RGV82" s="21" t="s">
        <v>19</v>
      </c>
      <c r="RGW82" s="21" t="s">
        <v>19</v>
      </c>
      <c r="RGX82" s="21" t="s">
        <v>19</v>
      </c>
      <c r="RGY82" s="21" t="s">
        <v>19</v>
      </c>
      <c r="RGZ82" s="21" t="s">
        <v>19</v>
      </c>
      <c r="RHA82" s="21" t="s">
        <v>19</v>
      </c>
      <c r="RHB82" s="21" t="s">
        <v>19</v>
      </c>
      <c r="RHC82" s="21" t="s">
        <v>19</v>
      </c>
      <c r="RHD82" s="21" t="s">
        <v>19</v>
      </c>
      <c r="RHE82" s="21" t="s">
        <v>19</v>
      </c>
      <c r="RHF82" s="21" t="s">
        <v>19</v>
      </c>
      <c r="RHG82" s="21" t="s">
        <v>19</v>
      </c>
      <c r="RHH82" s="21" t="s">
        <v>19</v>
      </c>
      <c r="RHI82" s="21" t="s">
        <v>19</v>
      </c>
      <c r="RHJ82" s="21" t="s">
        <v>19</v>
      </c>
      <c r="RHK82" s="21" t="s">
        <v>19</v>
      </c>
      <c r="RHL82" s="21" t="s">
        <v>19</v>
      </c>
      <c r="RHM82" s="21" t="s">
        <v>19</v>
      </c>
      <c r="RHN82" s="21" t="s">
        <v>19</v>
      </c>
      <c r="RHO82" s="21" t="s">
        <v>19</v>
      </c>
      <c r="RHP82" s="21" t="s">
        <v>19</v>
      </c>
      <c r="RHQ82" s="21" t="s">
        <v>19</v>
      </c>
      <c r="RHR82" s="21" t="s">
        <v>19</v>
      </c>
      <c r="RHS82" s="21" t="s">
        <v>19</v>
      </c>
      <c r="RHT82" s="21" t="s">
        <v>19</v>
      </c>
      <c r="RHU82" s="21" t="s">
        <v>19</v>
      </c>
      <c r="RHV82" s="21" t="s">
        <v>19</v>
      </c>
      <c r="RHW82" s="21" t="s">
        <v>19</v>
      </c>
      <c r="RHX82" s="21" t="s">
        <v>19</v>
      </c>
      <c r="RHY82" s="21" t="s">
        <v>19</v>
      </c>
      <c r="RHZ82" s="21" t="s">
        <v>19</v>
      </c>
      <c r="RIA82" s="21" t="s">
        <v>19</v>
      </c>
      <c r="RIB82" s="21" t="s">
        <v>19</v>
      </c>
      <c r="RIC82" s="21" t="s">
        <v>19</v>
      </c>
      <c r="RID82" s="21" t="s">
        <v>19</v>
      </c>
      <c r="RIE82" s="21" t="s">
        <v>19</v>
      </c>
      <c r="RIF82" s="21" t="s">
        <v>19</v>
      </c>
      <c r="RIG82" s="21" t="s">
        <v>19</v>
      </c>
      <c r="RIH82" s="21" t="s">
        <v>19</v>
      </c>
      <c r="RII82" s="21" t="s">
        <v>19</v>
      </c>
      <c r="RIJ82" s="21" t="s">
        <v>19</v>
      </c>
      <c r="RIK82" s="21" t="s">
        <v>19</v>
      </c>
      <c r="RIL82" s="21" t="s">
        <v>19</v>
      </c>
      <c r="RIM82" s="21" t="s">
        <v>19</v>
      </c>
      <c r="RIN82" s="21" t="s">
        <v>19</v>
      </c>
      <c r="RIO82" s="21" t="s">
        <v>19</v>
      </c>
      <c r="RIP82" s="21" t="s">
        <v>19</v>
      </c>
      <c r="RIQ82" s="21" t="s">
        <v>19</v>
      </c>
      <c r="RIR82" s="21" t="s">
        <v>19</v>
      </c>
      <c r="RIS82" s="21" t="s">
        <v>19</v>
      </c>
      <c r="RIT82" s="21" t="s">
        <v>19</v>
      </c>
      <c r="RIU82" s="21" t="s">
        <v>19</v>
      </c>
      <c r="RIV82" s="21" t="s">
        <v>19</v>
      </c>
      <c r="RIW82" s="21" t="s">
        <v>19</v>
      </c>
      <c r="RIX82" s="21" t="s">
        <v>19</v>
      </c>
      <c r="RIY82" s="21" t="s">
        <v>19</v>
      </c>
      <c r="RIZ82" s="21" t="s">
        <v>19</v>
      </c>
      <c r="RJA82" s="21" t="s">
        <v>19</v>
      </c>
      <c r="RJB82" s="21" t="s">
        <v>19</v>
      </c>
      <c r="RJC82" s="21" t="s">
        <v>19</v>
      </c>
      <c r="RJD82" s="21" t="s">
        <v>19</v>
      </c>
      <c r="RJE82" s="21" t="s">
        <v>19</v>
      </c>
      <c r="RJF82" s="21" t="s">
        <v>19</v>
      </c>
      <c r="RJG82" s="21" t="s">
        <v>19</v>
      </c>
      <c r="RJH82" s="21" t="s">
        <v>19</v>
      </c>
      <c r="RJI82" s="21" t="s">
        <v>19</v>
      </c>
      <c r="RJJ82" s="21" t="s">
        <v>19</v>
      </c>
      <c r="RJK82" s="21" t="s">
        <v>19</v>
      </c>
      <c r="RJL82" s="21" t="s">
        <v>19</v>
      </c>
      <c r="RJM82" s="21" t="s">
        <v>19</v>
      </c>
      <c r="RJN82" s="21" t="s">
        <v>19</v>
      </c>
      <c r="RJO82" s="21" t="s">
        <v>19</v>
      </c>
      <c r="RJP82" s="21" t="s">
        <v>19</v>
      </c>
      <c r="RJQ82" s="21" t="s">
        <v>19</v>
      </c>
      <c r="RJR82" s="21" t="s">
        <v>19</v>
      </c>
      <c r="RJS82" s="21" t="s">
        <v>19</v>
      </c>
      <c r="RJT82" s="21" t="s">
        <v>19</v>
      </c>
      <c r="RJU82" s="21" t="s">
        <v>19</v>
      </c>
      <c r="RJV82" s="21" t="s">
        <v>19</v>
      </c>
      <c r="RJW82" s="21" t="s">
        <v>19</v>
      </c>
      <c r="RJX82" s="21" t="s">
        <v>19</v>
      </c>
      <c r="RJY82" s="21" t="s">
        <v>19</v>
      </c>
      <c r="RJZ82" s="21" t="s">
        <v>19</v>
      </c>
      <c r="RKA82" s="21" t="s">
        <v>19</v>
      </c>
      <c r="RKB82" s="21" t="s">
        <v>19</v>
      </c>
      <c r="RKC82" s="21" t="s">
        <v>19</v>
      </c>
      <c r="RKD82" s="21" t="s">
        <v>19</v>
      </c>
      <c r="RKE82" s="21" t="s">
        <v>19</v>
      </c>
      <c r="RKF82" s="21" t="s">
        <v>19</v>
      </c>
      <c r="RKG82" s="21" t="s">
        <v>19</v>
      </c>
      <c r="RKH82" s="21" t="s">
        <v>19</v>
      </c>
      <c r="RKI82" s="21" t="s">
        <v>19</v>
      </c>
      <c r="RKJ82" s="21" t="s">
        <v>19</v>
      </c>
      <c r="RKK82" s="21" t="s">
        <v>19</v>
      </c>
      <c r="RKL82" s="21" t="s">
        <v>19</v>
      </c>
      <c r="RKM82" s="21" t="s">
        <v>19</v>
      </c>
      <c r="RKN82" s="21" t="s">
        <v>19</v>
      </c>
      <c r="RKO82" s="21" t="s">
        <v>19</v>
      </c>
      <c r="RKP82" s="21" t="s">
        <v>19</v>
      </c>
      <c r="RKQ82" s="21" t="s">
        <v>19</v>
      </c>
      <c r="RKR82" s="21" t="s">
        <v>19</v>
      </c>
      <c r="RKS82" s="21" t="s">
        <v>19</v>
      </c>
      <c r="RKT82" s="21" t="s">
        <v>19</v>
      </c>
      <c r="RKU82" s="21" t="s">
        <v>19</v>
      </c>
      <c r="RKV82" s="21" t="s">
        <v>19</v>
      </c>
      <c r="RKW82" s="21" t="s">
        <v>19</v>
      </c>
      <c r="RKX82" s="21" t="s">
        <v>19</v>
      </c>
      <c r="RKY82" s="21" t="s">
        <v>19</v>
      </c>
      <c r="RKZ82" s="21" t="s">
        <v>19</v>
      </c>
      <c r="RLA82" s="21" t="s">
        <v>19</v>
      </c>
      <c r="RLB82" s="21" t="s">
        <v>19</v>
      </c>
      <c r="RLC82" s="21" t="s">
        <v>19</v>
      </c>
      <c r="RLD82" s="21" t="s">
        <v>19</v>
      </c>
      <c r="RLE82" s="21" t="s">
        <v>19</v>
      </c>
      <c r="RLF82" s="21" t="s">
        <v>19</v>
      </c>
      <c r="RLG82" s="21" t="s">
        <v>19</v>
      </c>
      <c r="RLH82" s="21" t="s">
        <v>19</v>
      </c>
      <c r="RLI82" s="21" t="s">
        <v>19</v>
      </c>
      <c r="RLJ82" s="21" t="s">
        <v>19</v>
      </c>
      <c r="RLK82" s="21" t="s">
        <v>19</v>
      </c>
      <c r="RLL82" s="21" t="s">
        <v>19</v>
      </c>
      <c r="RLM82" s="21" t="s">
        <v>19</v>
      </c>
      <c r="RLN82" s="21" t="s">
        <v>19</v>
      </c>
      <c r="RLO82" s="21" t="s">
        <v>19</v>
      </c>
      <c r="RLP82" s="21" t="s">
        <v>19</v>
      </c>
      <c r="RLQ82" s="21" t="s">
        <v>19</v>
      </c>
      <c r="RLR82" s="21" t="s">
        <v>19</v>
      </c>
      <c r="RLS82" s="21" t="s">
        <v>19</v>
      </c>
      <c r="RLT82" s="21" t="s">
        <v>19</v>
      </c>
      <c r="RLU82" s="21" t="s">
        <v>19</v>
      </c>
      <c r="RLV82" s="21" t="s">
        <v>19</v>
      </c>
      <c r="RLW82" s="21" t="s">
        <v>19</v>
      </c>
      <c r="RLX82" s="21" t="s">
        <v>19</v>
      </c>
      <c r="RLY82" s="21" t="s">
        <v>19</v>
      </c>
      <c r="RLZ82" s="21" t="s">
        <v>19</v>
      </c>
      <c r="RMA82" s="21" t="s">
        <v>19</v>
      </c>
      <c r="RMB82" s="21" t="s">
        <v>19</v>
      </c>
      <c r="RMC82" s="21" t="s">
        <v>19</v>
      </c>
      <c r="RMD82" s="21" t="s">
        <v>19</v>
      </c>
      <c r="RME82" s="21" t="s">
        <v>19</v>
      </c>
      <c r="RMF82" s="21" t="s">
        <v>19</v>
      </c>
      <c r="RMG82" s="21" t="s">
        <v>19</v>
      </c>
      <c r="RMH82" s="21" t="s">
        <v>19</v>
      </c>
      <c r="RMI82" s="21" t="s">
        <v>19</v>
      </c>
      <c r="RMJ82" s="21" t="s">
        <v>19</v>
      </c>
      <c r="RMK82" s="21" t="s">
        <v>19</v>
      </c>
      <c r="RML82" s="21" t="s">
        <v>19</v>
      </c>
      <c r="RMM82" s="21" t="s">
        <v>19</v>
      </c>
      <c r="RMN82" s="21" t="s">
        <v>19</v>
      </c>
      <c r="RMO82" s="21" t="s">
        <v>19</v>
      </c>
      <c r="RMP82" s="21" t="s">
        <v>19</v>
      </c>
      <c r="RMQ82" s="21" t="s">
        <v>19</v>
      </c>
      <c r="RMR82" s="21" t="s">
        <v>19</v>
      </c>
      <c r="RMS82" s="21" t="s">
        <v>19</v>
      </c>
      <c r="RMT82" s="21" t="s">
        <v>19</v>
      </c>
      <c r="RMU82" s="21" t="s">
        <v>19</v>
      </c>
      <c r="RMV82" s="21" t="s">
        <v>19</v>
      </c>
      <c r="RMW82" s="21" t="s">
        <v>19</v>
      </c>
      <c r="RMX82" s="21" t="s">
        <v>19</v>
      </c>
      <c r="RMY82" s="21" t="s">
        <v>19</v>
      </c>
      <c r="RMZ82" s="21" t="s">
        <v>19</v>
      </c>
      <c r="RNA82" s="21" t="s">
        <v>19</v>
      </c>
      <c r="RNB82" s="21" t="s">
        <v>19</v>
      </c>
      <c r="RNC82" s="21" t="s">
        <v>19</v>
      </c>
      <c r="RND82" s="21" t="s">
        <v>19</v>
      </c>
      <c r="RNE82" s="21" t="s">
        <v>19</v>
      </c>
      <c r="RNF82" s="21" t="s">
        <v>19</v>
      </c>
      <c r="RNG82" s="21" t="s">
        <v>19</v>
      </c>
      <c r="RNH82" s="21" t="s">
        <v>19</v>
      </c>
      <c r="RNI82" s="21" t="s">
        <v>19</v>
      </c>
      <c r="RNJ82" s="21" t="s">
        <v>19</v>
      </c>
      <c r="RNK82" s="21" t="s">
        <v>19</v>
      </c>
      <c r="RNL82" s="21" t="s">
        <v>19</v>
      </c>
      <c r="RNM82" s="21" t="s">
        <v>19</v>
      </c>
      <c r="RNN82" s="21" t="s">
        <v>19</v>
      </c>
      <c r="RNO82" s="21" t="s">
        <v>19</v>
      </c>
      <c r="RNP82" s="21" t="s">
        <v>19</v>
      </c>
      <c r="RNQ82" s="21" t="s">
        <v>19</v>
      </c>
      <c r="RNR82" s="21" t="s">
        <v>19</v>
      </c>
      <c r="RNS82" s="21" t="s">
        <v>19</v>
      </c>
      <c r="RNT82" s="21" t="s">
        <v>19</v>
      </c>
      <c r="RNU82" s="21" t="s">
        <v>19</v>
      </c>
      <c r="RNV82" s="21" t="s">
        <v>19</v>
      </c>
      <c r="RNW82" s="21" t="s">
        <v>19</v>
      </c>
      <c r="RNX82" s="21" t="s">
        <v>19</v>
      </c>
      <c r="RNY82" s="21" t="s">
        <v>19</v>
      </c>
      <c r="RNZ82" s="21" t="s">
        <v>19</v>
      </c>
      <c r="ROA82" s="21" t="s">
        <v>19</v>
      </c>
      <c r="ROB82" s="21" t="s">
        <v>19</v>
      </c>
      <c r="ROC82" s="21" t="s">
        <v>19</v>
      </c>
      <c r="ROD82" s="21" t="s">
        <v>19</v>
      </c>
      <c r="ROE82" s="21" t="s">
        <v>19</v>
      </c>
      <c r="ROF82" s="21" t="s">
        <v>19</v>
      </c>
      <c r="ROG82" s="21" t="s">
        <v>19</v>
      </c>
      <c r="ROH82" s="21" t="s">
        <v>19</v>
      </c>
      <c r="ROI82" s="21" t="s">
        <v>19</v>
      </c>
      <c r="ROJ82" s="21" t="s">
        <v>19</v>
      </c>
      <c r="ROK82" s="21" t="s">
        <v>19</v>
      </c>
      <c r="ROL82" s="21" t="s">
        <v>19</v>
      </c>
      <c r="ROM82" s="21" t="s">
        <v>19</v>
      </c>
      <c r="RON82" s="21" t="s">
        <v>19</v>
      </c>
      <c r="ROO82" s="21" t="s">
        <v>19</v>
      </c>
      <c r="ROP82" s="21" t="s">
        <v>19</v>
      </c>
      <c r="ROQ82" s="21" t="s">
        <v>19</v>
      </c>
      <c r="ROR82" s="21" t="s">
        <v>19</v>
      </c>
      <c r="ROS82" s="21" t="s">
        <v>19</v>
      </c>
      <c r="ROT82" s="21" t="s">
        <v>19</v>
      </c>
      <c r="ROU82" s="21" t="s">
        <v>19</v>
      </c>
      <c r="ROV82" s="21" t="s">
        <v>19</v>
      </c>
      <c r="ROW82" s="21" t="s">
        <v>19</v>
      </c>
      <c r="ROX82" s="21" t="s">
        <v>19</v>
      </c>
      <c r="ROY82" s="21" t="s">
        <v>19</v>
      </c>
      <c r="ROZ82" s="21" t="s">
        <v>19</v>
      </c>
      <c r="RPA82" s="21" t="s">
        <v>19</v>
      </c>
      <c r="RPB82" s="21" t="s">
        <v>19</v>
      </c>
      <c r="RPC82" s="21" t="s">
        <v>19</v>
      </c>
      <c r="RPD82" s="21" t="s">
        <v>19</v>
      </c>
      <c r="RPE82" s="21" t="s">
        <v>19</v>
      </c>
      <c r="RPF82" s="21" t="s">
        <v>19</v>
      </c>
      <c r="RPG82" s="21" t="s">
        <v>19</v>
      </c>
      <c r="RPH82" s="21" t="s">
        <v>19</v>
      </c>
      <c r="RPI82" s="21" t="s">
        <v>19</v>
      </c>
      <c r="RPJ82" s="21" t="s">
        <v>19</v>
      </c>
      <c r="RPK82" s="21" t="s">
        <v>19</v>
      </c>
      <c r="RPL82" s="21" t="s">
        <v>19</v>
      </c>
      <c r="RPM82" s="21" t="s">
        <v>19</v>
      </c>
      <c r="RPN82" s="21" t="s">
        <v>19</v>
      </c>
      <c r="RPO82" s="21" t="s">
        <v>19</v>
      </c>
      <c r="RPP82" s="21" t="s">
        <v>19</v>
      </c>
      <c r="RPQ82" s="21" t="s">
        <v>19</v>
      </c>
      <c r="RPR82" s="21" t="s">
        <v>19</v>
      </c>
      <c r="RPS82" s="21" t="s">
        <v>19</v>
      </c>
      <c r="RPT82" s="21" t="s">
        <v>19</v>
      </c>
      <c r="RPU82" s="21" t="s">
        <v>19</v>
      </c>
      <c r="RPV82" s="21" t="s">
        <v>19</v>
      </c>
      <c r="RPW82" s="21" t="s">
        <v>19</v>
      </c>
      <c r="RPX82" s="21" t="s">
        <v>19</v>
      </c>
      <c r="RPY82" s="21" t="s">
        <v>19</v>
      </c>
      <c r="RPZ82" s="21" t="s">
        <v>19</v>
      </c>
      <c r="RQA82" s="21" t="s">
        <v>19</v>
      </c>
      <c r="RQB82" s="21" t="s">
        <v>19</v>
      </c>
      <c r="RQC82" s="21" t="s">
        <v>19</v>
      </c>
      <c r="RQD82" s="21" t="s">
        <v>19</v>
      </c>
      <c r="RQE82" s="21" t="s">
        <v>19</v>
      </c>
      <c r="RQF82" s="21" t="s">
        <v>19</v>
      </c>
      <c r="RQG82" s="21" t="s">
        <v>19</v>
      </c>
      <c r="RQH82" s="21" t="s">
        <v>19</v>
      </c>
      <c r="RQI82" s="21" t="s">
        <v>19</v>
      </c>
      <c r="RQJ82" s="21" t="s">
        <v>19</v>
      </c>
      <c r="RQK82" s="21" t="s">
        <v>19</v>
      </c>
      <c r="RQL82" s="21" t="s">
        <v>19</v>
      </c>
      <c r="RQM82" s="21" t="s">
        <v>19</v>
      </c>
      <c r="RQN82" s="21" t="s">
        <v>19</v>
      </c>
      <c r="RQO82" s="21" t="s">
        <v>19</v>
      </c>
      <c r="RQP82" s="21" t="s">
        <v>19</v>
      </c>
      <c r="RQQ82" s="21" t="s">
        <v>19</v>
      </c>
      <c r="RQR82" s="21" t="s">
        <v>19</v>
      </c>
      <c r="RQS82" s="21" t="s">
        <v>19</v>
      </c>
      <c r="RQT82" s="21" t="s">
        <v>19</v>
      </c>
      <c r="RQU82" s="21" t="s">
        <v>19</v>
      </c>
      <c r="RQV82" s="21" t="s">
        <v>19</v>
      </c>
      <c r="RQW82" s="21" t="s">
        <v>19</v>
      </c>
      <c r="RQX82" s="21" t="s">
        <v>19</v>
      </c>
      <c r="RQY82" s="21" t="s">
        <v>19</v>
      </c>
      <c r="RQZ82" s="21" t="s">
        <v>19</v>
      </c>
      <c r="RRA82" s="21" t="s">
        <v>19</v>
      </c>
      <c r="RRB82" s="21" t="s">
        <v>19</v>
      </c>
      <c r="RRC82" s="21" t="s">
        <v>19</v>
      </c>
      <c r="RRD82" s="21" t="s">
        <v>19</v>
      </c>
      <c r="RRE82" s="21" t="s">
        <v>19</v>
      </c>
      <c r="RRF82" s="21" t="s">
        <v>19</v>
      </c>
      <c r="RRG82" s="21" t="s">
        <v>19</v>
      </c>
      <c r="RRH82" s="21" t="s">
        <v>19</v>
      </c>
      <c r="RRI82" s="21" t="s">
        <v>19</v>
      </c>
      <c r="RRJ82" s="21" t="s">
        <v>19</v>
      </c>
      <c r="RRK82" s="21" t="s">
        <v>19</v>
      </c>
      <c r="RRL82" s="21" t="s">
        <v>19</v>
      </c>
      <c r="RRM82" s="21" t="s">
        <v>19</v>
      </c>
      <c r="RRN82" s="21" t="s">
        <v>19</v>
      </c>
      <c r="RRO82" s="21" t="s">
        <v>19</v>
      </c>
      <c r="RRP82" s="21" t="s">
        <v>19</v>
      </c>
      <c r="RRQ82" s="21" t="s">
        <v>19</v>
      </c>
      <c r="RRR82" s="21" t="s">
        <v>19</v>
      </c>
      <c r="RRS82" s="21" t="s">
        <v>19</v>
      </c>
      <c r="RRT82" s="21" t="s">
        <v>19</v>
      </c>
      <c r="RRU82" s="21" t="s">
        <v>19</v>
      </c>
      <c r="RRV82" s="21" t="s">
        <v>19</v>
      </c>
      <c r="RRW82" s="21" t="s">
        <v>19</v>
      </c>
      <c r="RRX82" s="21" t="s">
        <v>19</v>
      </c>
      <c r="RRY82" s="21" t="s">
        <v>19</v>
      </c>
      <c r="RRZ82" s="21" t="s">
        <v>19</v>
      </c>
      <c r="RSA82" s="21" t="s">
        <v>19</v>
      </c>
      <c r="RSB82" s="21" t="s">
        <v>19</v>
      </c>
      <c r="RSC82" s="21" t="s">
        <v>19</v>
      </c>
      <c r="RSD82" s="21" t="s">
        <v>19</v>
      </c>
      <c r="RSE82" s="21" t="s">
        <v>19</v>
      </c>
      <c r="RSF82" s="21" t="s">
        <v>19</v>
      </c>
      <c r="RSG82" s="21" t="s">
        <v>19</v>
      </c>
      <c r="RSH82" s="21" t="s">
        <v>19</v>
      </c>
      <c r="RSI82" s="21" t="s">
        <v>19</v>
      </c>
      <c r="RSJ82" s="21" t="s">
        <v>19</v>
      </c>
      <c r="RSK82" s="21" t="s">
        <v>19</v>
      </c>
      <c r="RSL82" s="21" t="s">
        <v>19</v>
      </c>
      <c r="RSM82" s="21" t="s">
        <v>19</v>
      </c>
      <c r="RSN82" s="21" t="s">
        <v>19</v>
      </c>
      <c r="RSO82" s="21" t="s">
        <v>19</v>
      </c>
      <c r="RSP82" s="21" t="s">
        <v>19</v>
      </c>
      <c r="RSQ82" s="21" t="s">
        <v>19</v>
      </c>
      <c r="RSR82" s="21" t="s">
        <v>19</v>
      </c>
      <c r="RSS82" s="21" t="s">
        <v>19</v>
      </c>
      <c r="RST82" s="21" t="s">
        <v>19</v>
      </c>
      <c r="RSU82" s="21" t="s">
        <v>19</v>
      </c>
      <c r="RSV82" s="21" t="s">
        <v>19</v>
      </c>
      <c r="RSW82" s="21" t="s">
        <v>19</v>
      </c>
      <c r="RSX82" s="21" t="s">
        <v>19</v>
      </c>
      <c r="RSY82" s="21" t="s">
        <v>19</v>
      </c>
      <c r="RSZ82" s="21" t="s">
        <v>19</v>
      </c>
      <c r="RTA82" s="21" t="s">
        <v>19</v>
      </c>
      <c r="RTB82" s="21" t="s">
        <v>19</v>
      </c>
      <c r="RTC82" s="21" t="s">
        <v>19</v>
      </c>
      <c r="RTD82" s="21" t="s">
        <v>19</v>
      </c>
      <c r="RTE82" s="21" t="s">
        <v>19</v>
      </c>
      <c r="RTF82" s="21" t="s">
        <v>19</v>
      </c>
      <c r="RTG82" s="21" t="s">
        <v>19</v>
      </c>
      <c r="RTH82" s="21" t="s">
        <v>19</v>
      </c>
      <c r="RTI82" s="21" t="s">
        <v>19</v>
      </c>
      <c r="RTJ82" s="21" t="s">
        <v>19</v>
      </c>
      <c r="RTK82" s="21" t="s">
        <v>19</v>
      </c>
      <c r="RTL82" s="21" t="s">
        <v>19</v>
      </c>
      <c r="RTM82" s="21" t="s">
        <v>19</v>
      </c>
      <c r="RTN82" s="21" t="s">
        <v>19</v>
      </c>
      <c r="RTO82" s="21" t="s">
        <v>19</v>
      </c>
      <c r="RTP82" s="21" t="s">
        <v>19</v>
      </c>
      <c r="RTQ82" s="21" t="s">
        <v>19</v>
      </c>
      <c r="RTR82" s="21" t="s">
        <v>19</v>
      </c>
      <c r="RTS82" s="21" t="s">
        <v>19</v>
      </c>
      <c r="RTT82" s="21" t="s">
        <v>19</v>
      </c>
      <c r="RTU82" s="21" t="s">
        <v>19</v>
      </c>
      <c r="RTV82" s="21" t="s">
        <v>19</v>
      </c>
      <c r="RTW82" s="21" t="s">
        <v>19</v>
      </c>
      <c r="RTX82" s="21" t="s">
        <v>19</v>
      </c>
      <c r="RTY82" s="21" t="s">
        <v>19</v>
      </c>
      <c r="RTZ82" s="21" t="s">
        <v>19</v>
      </c>
      <c r="RUA82" s="21" t="s">
        <v>19</v>
      </c>
      <c r="RUB82" s="21" t="s">
        <v>19</v>
      </c>
      <c r="RUC82" s="21" t="s">
        <v>19</v>
      </c>
      <c r="RUD82" s="21" t="s">
        <v>19</v>
      </c>
      <c r="RUE82" s="21" t="s">
        <v>19</v>
      </c>
      <c r="RUF82" s="21" t="s">
        <v>19</v>
      </c>
      <c r="RUG82" s="21" t="s">
        <v>19</v>
      </c>
      <c r="RUH82" s="21" t="s">
        <v>19</v>
      </c>
      <c r="RUI82" s="21" t="s">
        <v>19</v>
      </c>
      <c r="RUJ82" s="21" t="s">
        <v>19</v>
      </c>
      <c r="RUK82" s="21" t="s">
        <v>19</v>
      </c>
      <c r="RUL82" s="21" t="s">
        <v>19</v>
      </c>
      <c r="RUM82" s="21" t="s">
        <v>19</v>
      </c>
      <c r="RUN82" s="21" t="s">
        <v>19</v>
      </c>
      <c r="RUO82" s="21" t="s">
        <v>19</v>
      </c>
      <c r="RUP82" s="21" t="s">
        <v>19</v>
      </c>
      <c r="RUQ82" s="21" t="s">
        <v>19</v>
      </c>
      <c r="RUR82" s="21" t="s">
        <v>19</v>
      </c>
      <c r="RUS82" s="21" t="s">
        <v>19</v>
      </c>
      <c r="RUT82" s="21" t="s">
        <v>19</v>
      </c>
      <c r="RUU82" s="21" t="s">
        <v>19</v>
      </c>
      <c r="RUV82" s="21" t="s">
        <v>19</v>
      </c>
      <c r="RUW82" s="21" t="s">
        <v>19</v>
      </c>
      <c r="RUX82" s="21" t="s">
        <v>19</v>
      </c>
      <c r="RUY82" s="21" t="s">
        <v>19</v>
      </c>
      <c r="RUZ82" s="21" t="s">
        <v>19</v>
      </c>
      <c r="RVA82" s="21" t="s">
        <v>19</v>
      </c>
      <c r="RVB82" s="21" t="s">
        <v>19</v>
      </c>
      <c r="RVC82" s="21" t="s">
        <v>19</v>
      </c>
      <c r="RVD82" s="21" t="s">
        <v>19</v>
      </c>
      <c r="RVE82" s="21" t="s">
        <v>19</v>
      </c>
      <c r="RVF82" s="21" t="s">
        <v>19</v>
      </c>
      <c r="RVG82" s="21" t="s">
        <v>19</v>
      </c>
      <c r="RVH82" s="21" t="s">
        <v>19</v>
      </c>
      <c r="RVI82" s="21" t="s">
        <v>19</v>
      </c>
      <c r="RVJ82" s="21" t="s">
        <v>19</v>
      </c>
      <c r="RVK82" s="21" t="s">
        <v>19</v>
      </c>
      <c r="RVL82" s="21" t="s">
        <v>19</v>
      </c>
      <c r="RVM82" s="21" t="s">
        <v>19</v>
      </c>
      <c r="RVN82" s="21" t="s">
        <v>19</v>
      </c>
      <c r="RVO82" s="21" t="s">
        <v>19</v>
      </c>
      <c r="RVP82" s="21" t="s">
        <v>19</v>
      </c>
      <c r="RVQ82" s="21" t="s">
        <v>19</v>
      </c>
      <c r="RVR82" s="21" t="s">
        <v>19</v>
      </c>
      <c r="RVS82" s="21" t="s">
        <v>19</v>
      </c>
      <c r="RVT82" s="21" t="s">
        <v>19</v>
      </c>
      <c r="RVU82" s="21" t="s">
        <v>19</v>
      </c>
      <c r="RVV82" s="21" t="s">
        <v>19</v>
      </c>
      <c r="RVW82" s="21" t="s">
        <v>19</v>
      </c>
      <c r="RVX82" s="21" t="s">
        <v>19</v>
      </c>
      <c r="RVY82" s="21" t="s">
        <v>19</v>
      </c>
      <c r="RVZ82" s="21" t="s">
        <v>19</v>
      </c>
      <c r="RWA82" s="21" t="s">
        <v>19</v>
      </c>
      <c r="RWB82" s="21" t="s">
        <v>19</v>
      </c>
      <c r="RWC82" s="21" t="s">
        <v>19</v>
      </c>
      <c r="RWD82" s="21" t="s">
        <v>19</v>
      </c>
      <c r="RWE82" s="21" t="s">
        <v>19</v>
      </c>
      <c r="RWF82" s="21" t="s">
        <v>19</v>
      </c>
      <c r="RWG82" s="21" t="s">
        <v>19</v>
      </c>
      <c r="RWH82" s="21" t="s">
        <v>19</v>
      </c>
      <c r="RWI82" s="21" t="s">
        <v>19</v>
      </c>
      <c r="RWJ82" s="21" t="s">
        <v>19</v>
      </c>
      <c r="RWK82" s="21" t="s">
        <v>19</v>
      </c>
      <c r="RWL82" s="21" t="s">
        <v>19</v>
      </c>
      <c r="RWM82" s="21" t="s">
        <v>19</v>
      </c>
      <c r="RWN82" s="21" t="s">
        <v>19</v>
      </c>
      <c r="RWO82" s="21" t="s">
        <v>19</v>
      </c>
      <c r="RWP82" s="21" t="s">
        <v>19</v>
      </c>
      <c r="RWQ82" s="21" t="s">
        <v>19</v>
      </c>
      <c r="RWR82" s="21" t="s">
        <v>19</v>
      </c>
      <c r="RWS82" s="21" t="s">
        <v>19</v>
      </c>
      <c r="RWT82" s="21" t="s">
        <v>19</v>
      </c>
      <c r="RWU82" s="21" t="s">
        <v>19</v>
      </c>
      <c r="RWV82" s="21" t="s">
        <v>19</v>
      </c>
      <c r="RWW82" s="21" t="s">
        <v>19</v>
      </c>
      <c r="RWX82" s="21" t="s">
        <v>19</v>
      </c>
      <c r="RWY82" s="21" t="s">
        <v>19</v>
      </c>
      <c r="RWZ82" s="21" t="s">
        <v>19</v>
      </c>
      <c r="RXA82" s="21" t="s">
        <v>19</v>
      </c>
      <c r="RXB82" s="21" t="s">
        <v>19</v>
      </c>
      <c r="RXC82" s="21" t="s">
        <v>19</v>
      </c>
      <c r="RXD82" s="21" t="s">
        <v>19</v>
      </c>
      <c r="RXE82" s="21" t="s">
        <v>19</v>
      </c>
      <c r="RXF82" s="21" t="s">
        <v>19</v>
      </c>
      <c r="RXG82" s="21" t="s">
        <v>19</v>
      </c>
      <c r="RXH82" s="21" t="s">
        <v>19</v>
      </c>
      <c r="RXI82" s="21" t="s">
        <v>19</v>
      </c>
      <c r="RXJ82" s="21" t="s">
        <v>19</v>
      </c>
      <c r="RXK82" s="21" t="s">
        <v>19</v>
      </c>
      <c r="RXL82" s="21" t="s">
        <v>19</v>
      </c>
      <c r="RXM82" s="21" t="s">
        <v>19</v>
      </c>
      <c r="RXN82" s="21" t="s">
        <v>19</v>
      </c>
      <c r="RXO82" s="21" t="s">
        <v>19</v>
      </c>
      <c r="RXP82" s="21" t="s">
        <v>19</v>
      </c>
      <c r="RXQ82" s="21" t="s">
        <v>19</v>
      </c>
      <c r="RXR82" s="21" t="s">
        <v>19</v>
      </c>
      <c r="RXS82" s="21" t="s">
        <v>19</v>
      </c>
      <c r="RXT82" s="21" t="s">
        <v>19</v>
      </c>
      <c r="RXU82" s="21" t="s">
        <v>19</v>
      </c>
      <c r="RXV82" s="21" t="s">
        <v>19</v>
      </c>
      <c r="RXW82" s="21" t="s">
        <v>19</v>
      </c>
      <c r="RXX82" s="21" t="s">
        <v>19</v>
      </c>
      <c r="RXY82" s="21" t="s">
        <v>19</v>
      </c>
      <c r="RXZ82" s="21" t="s">
        <v>19</v>
      </c>
      <c r="RYA82" s="21" t="s">
        <v>19</v>
      </c>
      <c r="RYB82" s="21" t="s">
        <v>19</v>
      </c>
      <c r="RYC82" s="21" t="s">
        <v>19</v>
      </c>
      <c r="RYD82" s="21" t="s">
        <v>19</v>
      </c>
      <c r="RYE82" s="21" t="s">
        <v>19</v>
      </c>
      <c r="RYF82" s="21" t="s">
        <v>19</v>
      </c>
      <c r="RYG82" s="21" t="s">
        <v>19</v>
      </c>
      <c r="RYH82" s="21" t="s">
        <v>19</v>
      </c>
      <c r="RYI82" s="21" t="s">
        <v>19</v>
      </c>
      <c r="RYJ82" s="21" t="s">
        <v>19</v>
      </c>
      <c r="RYK82" s="21" t="s">
        <v>19</v>
      </c>
      <c r="RYL82" s="21" t="s">
        <v>19</v>
      </c>
      <c r="RYM82" s="21" t="s">
        <v>19</v>
      </c>
      <c r="RYN82" s="21" t="s">
        <v>19</v>
      </c>
      <c r="RYO82" s="21" t="s">
        <v>19</v>
      </c>
      <c r="RYP82" s="21" t="s">
        <v>19</v>
      </c>
      <c r="RYQ82" s="21" t="s">
        <v>19</v>
      </c>
      <c r="RYR82" s="21" t="s">
        <v>19</v>
      </c>
      <c r="RYS82" s="21" t="s">
        <v>19</v>
      </c>
      <c r="RYT82" s="21" t="s">
        <v>19</v>
      </c>
      <c r="RYU82" s="21" t="s">
        <v>19</v>
      </c>
      <c r="RYV82" s="21" t="s">
        <v>19</v>
      </c>
      <c r="RYW82" s="21" t="s">
        <v>19</v>
      </c>
      <c r="RYX82" s="21" t="s">
        <v>19</v>
      </c>
      <c r="RYY82" s="21" t="s">
        <v>19</v>
      </c>
      <c r="RYZ82" s="21" t="s">
        <v>19</v>
      </c>
      <c r="RZA82" s="21" t="s">
        <v>19</v>
      </c>
      <c r="RZB82" s="21" t="s">
        <v>19</v>
      </c>
      <c r="RZC82" s="21" t="s">
        <v>19</v>
      </c>
      <c r="RZD82" s="21" t="s">
        <v>19</v>
      </c>
      <c r="RZE82" s="21" t="s">
        <v>19</v>
      </c>
      <c r="RZF82" s="21" t="s">
        <v>19</v>
      </c>
      <c r="RZG82" s="21" t="s">
        <v>19</v>
      </c>
      <c r="RZH82" s="21" t="s">
        <v>19</v>
      </c>
      <c r="RZI82" s="21" t="s">
        <v>19</v>
      </c>
      <c r="RZJ82" s="21" t="s">
        <v>19</v>
      </c>
      <c r="RZK82" s="21" t="s">
        <v>19</v>
      </c>
      <c r="RZL82" s="21" t="s">
        <v>19</v>
      </c>
      <c r="RZM82" s="21" t="s">
        <v>19</v>
      </c>
      <c r="RZN82" s="21" t="s">
        <v>19</v>
      </c>
      <c r="RZO82" s="21" t="s">
        <v>19</v>
      </c>
      <c r="RZP82" s="21" t="s">
        <v>19</v>
      </c>
      <c r="RZQ82" s="21" t="s">
        <v>19</v>
      </c>
      <c r="RZR82" s="21" t="s">
        <v>19</v>
      </c>
      <c r="RZS82" s="21" t="s">
        <v>19</v>
      </c>
      <c r="RZT82" s="21" t="s">
        <v>19</v>
      </c>
      <c r="RZU82" s="21" t="s">
        <v>19</v>
      </c>
      <c r="RZV82" s="21" t="s">
        <v>19</v>
      </c>
      <c r="RZW82" s="21" t="s">
        <v>19</v>
      </c>
      <c r="RZX82" s="21" t="s">
        <v>19</v>
      </c>
      <c r="RZY82" s="21" t="s">
        <v>19</v>
      </c>
      <c r="RZZ82" s="21" t="s">
        <v>19</v>
      </c>
      <c r="SAA82" s="21" t="s">
        <v>19</v>
      </c>
      <c r="SAB82" s="21" t="s">
        <v>19</v>
      </c>
      <c r="SAC82" s="21" t="s">
        <v>19</v>
      </c>
      <c r="SAD82" s="21" t="s">
        <v>19</v>
      </c>
      <c r="SAE82" s="21" t="s">
        <v>19</v>
      </c>
      <c r="SAF82" s="21" t="s">
        <v>19</v>
      </c>
      <c r="SAG82" s="21" t="s">
        <v>19</v>
      </c>
      <c r="SAH82" s="21" t="s">
        <v>19</v>
      </c>
      <c r="SAI82" s="21" t="s">
        <v>19</v>
      </c>
      <c r="SAJ82" s="21" t="s">
        <v>19</v>
      </c>
      <c r="SAK82" s="21" t="s">
        <v>19</v>
      </c>
      <c r="SAL82" s="21" t="s">
        <v>19</v>
      </c>
      <c r="SAM82" s="21" t="s">
        <v>19</v>
      </c>
      <c r="SAN82" s="21" t="s">
        <v>19</v>
      </c>
      <c r="SAO82" s="21" t="s">
        <v>19</v>
      </c>
      <c r="SAP82" s="21" t="s">
        <v>19</v>
      </c>
      <c r="SAQ82" s="21" t="s">
        <v>19</v>
      </c>
      <c r="SAR82" s="21" t="s">
        <v>19</v>
      </c>
      <c r="SAS82" s="21" t="s">
        <v>19</v>
      </c>
      <c r="SAT82" s="21" t="s">
        <v>19</v>
      </c>
      <c r="SAU82" s="21" t="s">
        <v>19</v>
      </c>
      <c r="SAV82" s="21" t="s">
        <v>19</v>
      </c>
      <c r="SAW82" s="21" t="s">
        <v>19</v>
      </c>
      <c r="SAX82" s="21" t="s">
        <v>19</v>
      </c>
      <c r="SAY82" s="21" t="s">
        <v>19</v>
      </c>
      <c r="SAZ82" s="21" t="s">
        <v>19</v>
      </c>
      <c r="SBA82" s="21" t="s">
        <v>19</v>
      </c>
      <c r="SBB82" s="21" t="s">
        <v>19</v>
      </c>
      <c r="SBC82" s="21" t="s">
        <v>19</v>
      </c>
      <c r="SBD82" s="21" t="s">
        <v>19</v>
      </c>
      <c r="SBE82" s="21" t="s">
        <v>19</v>
      </c>
      <c r="SBF82" s="21" t="s">
        <v>19</v>
      </c>
      <c r="SBG82" s="21" t="s">
        <v>19</v>
      </c>
      <c r="SBH82" s="21" t="s">
        <v>19</v>
      </c>
      <c r="SBI82" s="21" t="s">
        <v>19</v>
      </c>
      <c r="SBJ82" s="21" t="s">
        <v>19</v>
      </c>
      <c r="SBK82" s="21" t="s">
        <v>19</v>
      </c>
      <c r="SBL82" s="21" t="s">
        <v>19</v>
      </c>
      <c r="SBM82" s="21" t="s">
        <v>19</v>
      </c>
      <c r="SBN82" s="21" t="s">
        <v>19</v>
      </c>
      <c r="SBO82" s="21" t="s">
        <v>19</v>
      </c>
      <c r="SBP82" s="21" t="s">
        <v>19</v>
      </c>
      <c r="SBQ82" s="21" t="s">
        <v>19</v>
      </c>
      <c r="SBR82" s="21" t="s">
        <v>19</v>
      </c>
      <c r="SBS82" s="21" t="s">
        <v>19</v>
      </c>
      <c r="SBT82" s="21" t="s">
        <v>19</v>
      </c>
      <c r="SBU82" s="21" t="s">
        <v>19</v>
      </c>
      <c r="SBV82" s="21" t="s">
        <v>19</v>
      </c>
      <c r="SBW82" s="21" t="s">
        <v>19</v>
      </c>
      <c r="SBX82" s="21" t="s">
        <v>19</v>
      </c>
      <c r="SBY82" s="21" t="s">
        <v>19</v>
      </c>
      <c r="SBZ82" s="21" t="s">
        <v>19</v>
      </c>
      <c r="SCA82" s="21" t="s">
        <v>19</v>
      </c>
      <c r="SCB82" s="21" t="s">
        <v>19</v>
      </c>
      <c r="SCC82" s="21" t="s">
        <v>19</v>
      </c>
      <c r="SCD82" s="21" t="s">
        <v>19</v>
      </c>
      <c r="SCE82" s="21" t="s">
        <v>19</v>
      </c>
      <c r="SCF82" s="21" t="s">
        <v>19</v>
      </c>
      <c r="SCG82" s="21" t="s">
        <v>19</v>
      </c>
      <c r="SCH82" s="21" t="s">
        <v>19</v>
      </c>
      <c r="SCI82" s="21" t="s">
        <v>19</v>
      </c>
      <c r="SCJ82" s="21" t="s">
        <v>19</v>
      </c>
      <c r="SCK82" s="21" t="s">
        <v>19</v>
      </c>
      <c r="SCL82" s="21" t="s">
        <v>19</v>
      </c>
      <c r="SCM82" s="21" t="s">
        <v>19</v>
      </c>
      <c r="SCN82" s="21" t="s">
        <v>19</v>
      </c>
      <c r="SCO82" s="21" t="s">
        <v>19</v>
      </c>
      <c r="SCP82" s="21" t="s">
        <v>19</v>
      </c>
      <c r="SCQ82" s="21" t="s">
        <v>19</v>
      </c>
      <c r="SCR82" s="21" t="s">
        <v>19</v>
      </c>
      <c r="SCS82" s="21" t="s">
        <v>19</v>
      </c>
      <c r="SCT82" s="21" t="s">
        <v>19</v>
      </c>
      <c r="SCU82" s="21" t="s">
        <v>19</v>
      </c>
      <c r="SCV82" s="21" t="s">
        <v>19</v>
      </c>
      <c r="SCW82" s="21" t="s">
        <v>19</v>
      </c>
      <c r="SCX82" s="21" t="s">
        <v>19</v>
      </c>
      <c r="SCY82" s="21" t="s">
        <v>19</v>
      </c>
      <c r="SCZ82" s="21" t="s">
        <v>19</v>
      </c>
      <c r="SDA82" s="21" t="s">
        <v>19</v>
      </c>
      <c r="SDB82" s="21" t="s">
        <v>19</v>
      </c>
      <c r="SDC82" s="21" t="s">
        <v>19</v>
      </c>
      <c r="SDD82" s="21" t="s">
        <v>19</v>
      </c>
      <c r="SDE82" s="21" t="s">
        <v>19</v>
      </c>
      <c r="SDF82" s="21" t="s">
        <v>19</v>
      </c>
      <c r="SDG82" s="21" t="s">
        <v>19</v>
      </c>
      <c r="SDH82" s="21" t="s">
        <v>19</v>
      </c>
      <c r="SDI82" s="21" t="s">
        <v>19</v>
      </c>
      <c r="SDJ82" s="21" t="s">
        <v>19</v>
      </c>
      <c r="SDK82" s="21" t="s">
        <v>19</v>
      </c>
      <c r="SDL82" s="21" t="s">
        <v>19</v>
      </c>
      <c r="SDM82" s="21" t="s">
        <v>19</v>
      </c>
      <c r="SDN82" s="21" t="s">
        <v>19</v>
      </c>
      <c r="SDO82" s="21" t="s">
        <v>19</v>
      </c>
      <c r="SDP82" s="21" t="s">
        <v>19</v>
      </c>
      <c r="SDQ82" s="21" t="s">
        <v>19</v>
      </c>
      <c r="SDR82" s="21" t="s">
        <v>19</v>
      </c>
      <c r="SDS82" s="21" t="s">
        <v>19</v>
      </c>
      <c r="SDT82" s="21" t="s">
        <v>19</v>
      </c>
      <c r="SDU82" s="21" t="s">
        <v>19</v>
      </c>
      <c r="SDV82" s="21" t="s">
        <v>19</v>
      </c>
      <c r="SDW82" s="21" t="s">
        <v>19</v>
      </c>
      <c r="SDX82" s="21" t="s">
        <v>19</v>
      </c>
      <c r="SDY82" s="21" t="s">
        <v>19</v>
      </c>
      <c r="SDZ82" s="21" t="s">
        <v>19</v>
      </c>
      <c r="SEA82" s="21" t="s">
        <v>19</v>
      </c>
      <c r="SEB82" s="21" t="s">
        <v>19</v>
      </c>
      <c r="SEC82" s="21" t="s">
        <v>19</v>
      </c>
      <c r="SED82" s="21" t="s">
        <v>19</v>
      </c>
      <c r="SEE82" s="21" t="s">
        <v>19</v>
      </c>
      <c r="SEF82" s="21" t="s">
        <v>19</v>
      </c>
      <c r="SEG82" s="21" t="s">
        <v>19</v>
      </c>
      <c r="SEH82" s="21" t="s">
        <v>19</v>
      </c>
      <c r="SEI82" s="21" t="s">
        <v>19</v>
      </c>
      <c r="SEJ82" s="21" t="s">
        <v>19</v>
      </c>
      <c r="SEK82" s="21" t="s">
        <v>19</v>
      </c>
      <c r="SEL82" s="21" t="s">
        <v>19</v>
      </c>
      <c r="SEM82" s="21" t="s">
        <v>19</v>
      </c>
      <c r="SEN82" s="21" t="s">
        <v>19</v>
      </c>
      <c r="SEO82" s="21" t="s">
        <v>19</v>
      </c>
      <c r="SEP82" s="21" t="s">
        <v>19</v>
      </c>
      <c r="SEQ82" s="21" t="s">
        <v>19</v>
      </c>
      <c r="SER82" s="21" t="s">
        <v>19</v>
      </c>
      <c r="SES82" s="21" t="s">
        <v>19</v>
      </c>
      <c r="SET82" s="21" t="s">
        <v>19</v>
      </c>
      <c r="SEU82" s="21" t="s">
        <v>19</v>
      </c>
      <c r="SEV82" s="21" t="s">
        <v>19</v>
      </c>
      <c r="SEW82" s="21" t="s">
        <v>19</v>
      </c>
      <c r="SEX82" s="21" t="s">
        <v>19</v>
      </c>
      <c r="SEY82" s="21" t="s">
        <v>19</v>
      </c>
      <c r="SEZ82" s="21" t="s">
        <v>19</v>
      </c>
      <c r="SFA82" s="21" t="s">
        <v>19</v>
      </c>
      <c r="SFB82" s="21" t="s">
        <v>19</v>
      </c>
      <c r="SFC82" s="21" t="s">
        <v>19</v>
      </c>
      <c r="SFD82" s="21" t="s">
        <v>19</v>
      </c>
      <c r="SFE82" s="21" t="s">
        <v>19</v>
      </c>
      <c r="SFF82" s="21" t="s">
        <v>19</v>
      </c>
      <c r="SFG82" s="21" t="s">
        <v>19</v>
      </c>
      <c r="SFH82" s="21" t="s">
        <v>19</v>
      </c>
      <c r="SFI82" s="21" t="s">
        <v>19</v>
      </c>
      <c r="SFJ82" s="21" t="s">
        <v>19</v>
      </c>
      <c r="SFK82" s="21" t="s">
        <v>19</v>
      </c>
      <c r="SFL82" s="21" t="s">
        <v>19</v>
      </c>
      <c r="SFM82" s="21" t="s">
        <v>19</v>
      </c>
      <c r="SFN82" s="21" t="s">
        <v>19</v>
      </c>
      <c r="SFO82" s="21" t="s">
        <v>19</v>
      </c>
      <c r="SFP82" s="21" t="s">
        <v>19</v>
      </c>
      <c r="SFQ82" s="21" t="s">
        <v>19</v>
      </c>
      <c r="SFR82" s="21" t="s">
        <v>19</v>
      </c>
      <c r="SFS82" s="21" t="s">
        <v>19</v>
      </c>
      <c r="SFT82" s="21" t="s">
        <v>19</v>
      </c>
      <c r="SFU82" s="21" t="s">
        <v>19</v>
      </c>
      <c r="SFV82" s="21" t="s">
        <v>19</v>
      </c>
      <c r="SFW82" s="21" t="s">
        <v>19</v>
      </c>
      <c r="SFX82" s="21" t="s">
        <v>19</v>
      </c>
      <c r="SFY82" s="21" t="s">
        <v>19</v>
      </c>
      <c r="SFZ82" s="21" t="s">
        <v>19</v>
      </c>
      <c r="SGA82" s="21" t="s">
        <v>19</v>
      </c>
      <c r="SGB82" s="21" t="s">
        <v>19</v>
      </c>
      <c r="SGC82" s="21" t="s">
        <v>19</v>
      </c>
      <c r="SGD82" s="21" t="s">
        <v>19</v>
      </c>
      <c r="SGE82" s="21" t="s">
        <v>19</v>
      </c>
      <c r="SGF82" s="21" t="s">
        <v>19</v>
      </c>
      <c r="SGG82" s="21" t="s">
        <v>19</v>
      </c>
      <c r="SGH82" s="21" t="s">
        <v>19</v>
      </c>
      <c r="SGI82" s="21" t="s">
        <v>19</v>
      </c>
      <c r="SGJ82" s="21" t="s">
        <v>19</v>
      </c>
      <c r="SGK82" s="21" t="s">
        <v>19</v>
      </c>
      <c r="SGL82" s="21" t="s">
        <v>19</v>
      </c>
      <c r="SGM82" s="21" t="s">
        <v>19</v>
      </c>
      <c r="SGN82" s="21" t="s">
        <v>19</v>
      </c>
      <c r="SGO82" s="21" t="s">
        <v>19</v>
      </c>
      <c r="SGP82" s="21" t="s">
        <v>19</v>
      </c>
      <c r="SGQ82" s="21" t="s">
        <v>19</v>
      </c>
      <c r="SGR82" s="21" t="s">
        <v>19</v>
      </c>
      <c r="SGS82" s="21" t="s">
        <v>19</v>
      </c>
      <c r="SGT82" s="21" t="s">
        <v>19</v>
      </c>
      <c r="SGU82" s="21" t="s">
        <v>19</v>
      </c>
      <c r="SGV82" s="21" t="s">
        <v>19</v>
      </c>
      <c r="SGW82" s="21" t="s">
        <v>19</v>
      </c>
      <c r="SGX82" s="21" t="s">
        <v>19</v>
      </c>
      <c r="SGY82" s="21" t="s">
        <v>19</v>
      </c>
      <c r="SGZ82" s="21" t="s">
        <v>19</v>
      </c>
      <c r="SHA82" s="21" t="s">
        <v>19</v>
      </c>
      <c r="SHB82" s="21" t="s">
        <v>19</v>
      </c>
      <c r="SHC82" s="21" t="s">
        <v>19</v>
      </c>
      <c r="SHD82" s="21" t="s">
        <v>19</v>
      </c>
      <c r="SHE82" s="21" t="s">
        <v>19</v>
      </c>
      <c r="SHF82" s="21" t="s">
        <v>19</v>
      </c>
      <c r="SHG82" s="21" t="s">
        <v>19</v>
      </c>
      <c r="SHH82" s="21" t="s">
        <v>19</v>
      </c>
      <c r="SHI82" s="21" t="s">
        <v>19</v>
      </c>
      <c r="SHJ82" s="21" t="s">
        <v>19</v>
      </c>
      <c r="SHK82" s="21" t="s">
        <v>19</v>
      </c>
      <c r="SHL82" s="21" t="s">
        <v>19</v>
      </c>
      <c r="SHM82" s="21" t="s">
        <v>19</v>
      </c>
      <c r="SHN82" s="21" t="s">
        <v>19</v>
      </c>
      <c r="SHO82" s="21" t="s">
        <v>19</v>
      </c>
      <c r="SHP82" s="21" t="s">
        <v>19</v>
      </c>
      <c r="SHQ82" s="21" t="s">
        <v>19</v>
      </c>
      <c r="SHR82" s="21" t="s">
        <v>19</v>
      </c>
      <c r="SHS82" s="21" t="s">
        <v>19</v>
      </c>
      <c r="SHT82" s="21" t="s">
        <v>19</v>
      </c>
      <c r="SHU82" s="21" t="s">
        <v>19</v>
      </c>
      <c r="SHV82" s="21" t="s">
        <v>19</v>
      </c>
      <c r="SHW82" s="21" t="s">
        <v>19</v>
      </c>
      <c r="SHX82" s="21" t="s">
        <v>19</v>
      </c>
      <c r="SHY82" s="21" t="s">
        <v>19</v>
      </c>
      <c r="SHZ82" s="21" t="s">
        <v>19</v>
      </c>
      <c r="SIA82" s="21" t="s">
        <v>19</v>
      </c>
      <c r="SIB82" s="21" t="s">
        <v>19</v>
      </c>
      <c r="SIC82" s="21" t="s">
        <v>19</v>
      </c>
      <c r="SID82" s="21" t="s">
        <v>19</v>
      </c>
      <c r="SIE82" s="21" t="s">
        <v>19</v>
      </c>
      <c r="SIF82" s="21" t="s">
        <v>19</v>
      </c>
      <c r="SIG82" s="21" t="s">
        <v>19</v>
      </c>
      <c r="SIH82" s="21" t="s">
        <v>19</v>
      </c>
      <c r="SII82" s="21" t="s">
        <v>19</v>
      </c>
      <c r="SIJ82" s="21" t="s">
        <v>19</v>
      </c>
      <c r="SIK82" s="21" t="s">
        <v>19</v>
      </c>
      <c r="SIL82" s="21" t="s">
        <v>19</v>
      </c>
      <c r="SIM82" s="21" t="s">
        <v>19</v>
      </c>
      <c r="SIN82" s="21" t="s">
        <v>19</v>
      </c>
      <c r="SIO82" s="21" t="s">
        <v>19</v>
      </c>
      <c r="SIP82" s="21" t="s">
        <v>19</v>
      </c>
      <c r="SIQ82" s="21" t="s">
        <v>19</v>
      </c>
      <c r="SIR82" s="21" t="s">
        <v>19</v>
      </c>
      <c r="SIS82" s="21" t="s">
        <v>19</v>
      </c>
      <c r="SIT82" s="21" t="s">
        <v>19</v>
      </c>
      <c r="SIU82" s="21" t="s">
        <v>19</v>
      </c>
      <c r="SIV82" s="21" t="s">
        <v>19</v>
      </c>
      <c r="SIW82" s="21" t="s">
        <v>19</v>
      </c>
      <c r="SIX82" s="21" t="s">
        <v>19</v>
      </c>
      <c r="SIY82" s="21" t="s">
        <v>19</v>
      </c>
      <c r="SIZ82" s="21" t="s">
        <v>19</v>
      </c>
      <c r="SJA82" s="21" t="s">
        <v>19</v>
      </c>
      <c r="SJB82" s="21" t="s">
        <v>19</v>
      </c>
      <c r="SJC82" s="21" t="s">
        <v>19</v>
      </c>
      <c r="SJD82" s="21" t="s">
        <v>19</v>
      </c>
      <c r="SJE82" s="21" t="s">
        <v>19</v>
      </c>
      <c r="SJF82" s="21" t="s">
        <v>19</v>
      </c>
      <c r="SJG82" s="21" t="s">
        <v>19</v>
      </c>
      <c r="SJH82" s="21" t="s">
        <v>19</v>
      </c>
      <c r="SJI82" s="21" t="s">
        <v>19</v>
      </c>
      <c r="SJJ82" s="21" t="s">
        <v>19</v>
      </c>
      <c r="SJK82" s="21" t="s">
        <v>19</v>
      </c>
      <c r="SJL82" s="21" t="s">
        <v>19</v>
      </c>
      <c r="SJM82" s="21" t="s">
        <v>19</v>
      </c>
      <c r="SJN82" s="21" t="s">
        <v>19</v>
      </c>
      <c r="SJO82" s="21" t="s">
        <v>19</v>
      </c>
      <c r="SJP82" s="21" t="s">
        <v>19</v>
      </c>
      <c r="SJQ82" s="21" t="s">
        <v>19</v>
      </c>
      <c r="SJR82" s="21" t="s">
        <v>19</v>
      </c>
      <c r="SJS82" s="21" t="s">
        <v>19</v>
      </c>
      <c r="SJT82" s="21" t="s">
        <v>19</v>
      </c>
      <c r="SJU82" s="21" t="s">
        <v>19</v>
      </c>
      <c r="SJV82" s="21" t="s">
        <v>19</v>
      </c>
      <c r="SJW82" s="21" t="s">
        <v>19</v>
      </c>
      <c r="SJX82" s="21" t="s">
        <v>19</v>
      </c>
      <c r="SJY82" s="21" t="s">
        <v>19</v>
      </c>
      <c r="SJZ82" s="21" t="s">
        <v>19</v>
      </c>
      <c r="SKA82" s="21" t="s">
        <v>19</v>
      </c>
      <c r="SKB82" s="21" t="s">
        <v>19</v>
      </c>
      <c r="SKC82" s="21" t="s">
        <v>19</v>
      </c>
      <c r="SKD82" s="21" t="s">
        <v>19</v>
      </c>
      <c r="SKE82" s="21" t="s">
        <v>19</v>
      </c>
      <c r="SKF82" s="21" t="s">
        <v>19</v>
      </c>
      <c r="SKG82" s="21" t="s">
        <v>19</v>
      </c>
      <c r="SKH82" s="21" t="s">
        <v>19</v>
      </c>
      <c r="SKI82" s="21" t="s">
        <v>19</v>
      </c>
      <c r="SKJ82" s="21" t="s">
        <v>19</v>
      </c>
      <c r="SKK82" s="21" t="s">
        <v>19</v>
      </c>
      <c r="SKL82" s="21" t="s">
        <v>19</v>
      </c>
      <c r="SKM82" s="21" t="s">
        <v>19</v>
      </c>
      <c r="SKN82" s="21" t="s">
        <v>19</v>
      </c>
      <c r="SKO82" s="21" t="s">
        <v>19</v>
      </c>
      <c r="SKP82" s="21" t="s">
        <v>19</v>
      </c>
      <c r="SKQ82" s="21" t="s">
        <v>19</v>
      </c>
      <c r="SKR82" s="21" t="s">
        <v>19</v>
      </c>
      <c r="SKS82" s="21" t="s">
        <v>19</v>
      </c>
      <c r="SKT82" s="21" t="s">
        <v>19</v>
      </c>
      <c r="SKU82" s="21" t="s">
        <v>19</v>
      </c>
      <c r="SKV82" s="21" t="s">
        <v>19</v>
      </c>
      <c r="SKW82" s="21" t="s">
        <v>19</v>
      </c>
      <c r="SKX82" s="21" t="s">
        <v>19</v>
      </c>
      <c r="SKY82" s="21" t="s">
        <v>19</v>
      </c>
      <c r="SKZ82" s="21" t="s">
        <v>19</v>
      </c>
      <c r="SLA82" s="21" t="s">
        <v>19</v>
      </c>
      <c r="SLB82" s="21" t="s">
        <v>19</v>
      </c>
      <c r="SLC82" s="21" t="s">
        <v>19</v>
      </c>
      <c r="SLD82" s="21" t="s">
        <v>19</v>
      </c>
      <c r="SLE82" s="21" t="s">
        <v>19</v>
      </c>
      <c r="SLF82" s="21" t="s">
        <v>19</v>
      </c>
      <c r="SLG82" s="21" t="s">
        <v>19</v>
      </c>
      <c r="SLH82" s="21" t="s">
        <v>19</v>
      </c>
      <c r="SLI82" s="21" t="s">
        <v>19</v>
      </c>
      <c r="SLJ82" s="21" t="s">
        <v>19</v>
      </c>
      <c r="SLK82" s="21" t="s">
        <v>19</v>
      </c>
      <c r="SLL82" s="21" t="s">
        <v>19</v>
      </c>
      <c r="SLM82" s="21" t="s">
        <v>19</v>
      </c>
      <c r="SLN82" s="21" t="s">
        <v>19</v>
      </c>
      <c r="SLO82" s="21" t="s">
        <v>19</v>
      </c>
      <c r="SLP82" s="21" t="s">
        <v>19</v>
      </c>
      <c r="SLQ82" s="21" t="s">
        <v>19</v>
      </c>
      <c r="SLR82" s="21" t="s">
        <v>19</v>
      </c>
      <c r="SLS82" s="21" t="s">
        <v>19</v>
      </c>
      <c r="SLT82" s="21" t="s">
        <v>19</v>
      </c>
      <c r="SLU82" s="21" t="s">
        <v>19</v>
      </c>
      <c r="SLV82" s="21" t="s">
        <v>19</v>
      </c>
      <c r="SLW82" s="21" t="s">
        <v>19</v>
      </c>
      <c r="SLX82" s="21" t="s">
        <v>19</v>
      </c>
      <c r="SLY82" s="21" t="s">
        <v>19</v>
      </c>
      <c r="SLZ82" s="21" t="s">
        <v>19</v>
      </c>
      <c r="SMA82" s="21" t="s">
        <v>19</v>
      </c>
      <c r="SMB82" s="21" t="s">
        <v>19</v>
      </c>
      <c r="SMC82" s="21" t="s">
        <v>19</v>
      </c>
      <c r="SMD82" s="21" t="s">
        <v>19</v>
      </c>
      <c r="SME82" s="21" t="s">
        <v>19</v>
      </c>
      <c r="SMF82" s="21" t="s">
        <v>19</v>
      </c>
      <c r="SMG82" s="21" t="s">
        <v>19</v>
      </c>
      <c r="SMH82" s="21" t="s">
        <v>19</v>
      </c>
      <c r="SMI82" s="21" t="s">
        <v>19</v>
      </c>
      <c r="SMJ82" s="21" t="s">
        <v>19</v>
      </c>
      <c r="SMK82" s="21" t="s">
        <v>19</v>
      </c>
      <c r="SML82" s="21" t="s">
        <v>19</v>
      </c>
      <c r="SMM82" s="21" t="s">
        <v>19</v>
      </c>
      <c r="SMN82" s="21" t="s">
        <v>19</v>
      </c>
      <c r="SMO82" s="21" t="s">
        <v>19</v>
      </c>
      <c r="SMP82" s="21" t="s">
        <v>19</v>
      </c>
      <c r="SMQ82" s="21" t="s">
        <v>19</v>
      </c>
      <c r="SMR82" s="21" t="s">
        <v>19</v>
      </c>
      <c r="SMS82" s="21" t="s">
        <v>19</v>
      </c>
      <c r="SMT82" s="21" t="s">
        <v>19</v>
      </c>
      <c r="SMU82" s="21" t="s">
        <v>19</v>
      </c>
      <c r="SMV82" s="21" t="s">
        <v>19</v>
      </c>
      <c r="SMW82" s="21" t="s">
        <v>19</v>
      </c>
      <c r="SMX82" s="21" t="s">
        <v>19</v>
      </c>
      <c r="SMY82" s="21" t="s">
        <v>19</v>
      </c>
      <c r="SMZ82" s="21" t="s">
        <v>19</v>
      </c>
      <c r="SNA82" s="21" t="s">
        <v>19</v>
      </c>
      <c r="SNB82" s="21" t="s">
        <v>19</v>
      </c>
      <c r="SNC82" s="21" t="s">
        <v>19</v>
      </c>
      <c r="SND82" s="21" t="s">
        <v>19</v>
      </c>
      <c r="SNE82" s="21" t="s">
        <v>19</v>
      </c>
      <c r="SNF82" s="21" t="s">
        <v>19</v>
      </c>
      <c r="SNG82" s="21" t="s">
        <v>19</v>
      </c>
      <c r="SNH82" s="21" t="s">
        <v>19</v>
      </c>
      <c r="SNI82" s="21" t="s">
        <v>19</v>
      </c>
      <c r="SNJ82" s="21" t="s">
        <v>19</v>
      </c>
      <c r="SNK82" s="21" t="s">
        <v>19</v>
      </c>
      <c r="SNL82" s="21" t="s">
        <v>19</v>
      </c>
      <c r="SNM82" s="21" t="s">
        <v>19</v>
      </c>
      <c r="SNN82" s="21" t="s">
        <v>19</v>
      </c>
      <c r="SNO82" s="21" t="s">
        <v>19</v>
      </c>
      <c r="SNP82" s="21" t="s">
        <v>19</v>
      </c>
      <c r="SNQ82" s="21" t="s">
        <v>19</v>
      </c>
      <c r="SNR82" s="21" t="s">
        <v>19</v>
      </c>
      <c r="SNS82" s="21" t="s">
        <v>19</v>
      </c>
      <c r="SNT82" s="21" t="s">
        <v>19</v>
      </c>
      <c r="SNU82" s="21" t="s">
        <v>19</v>
      </c>
      <c r="SNV82" s="21" t="s">
        <v>19</v>
      </c>
      <c r="SNW82" s="21" t="s">
        <v>19</v>
      </c>
      <c r="SNX82" s="21" t="s">
        <v>19</v>
      </c>
      <c r="SNY82" s="21" t="s">
        <v>19</v>
      </c>
      <c r="SNZ82" s="21" t="s">
        <v>19</v>
      </c>
      <c r="SOA82" s="21" t="s">
        <v>19</v>
      </c>
      <c r="SOB82" s="21" t="s">
        <v>19</v>
      </c>
      <c r="SOC82" s="21" t="s">
        <v>19</v>
      </c>
      <c r="SOD82" s="21" t="s">
        <v>19</v>
      </c>
      <c r="SOE82" s="21" t="s">
        <v>19</v>
      </c>
      <c r="SOF82" s="21" t="s">
        <v>19</v>
      </c>
      <c r="SOG82" s="21" t="s">
        <v>19</v>
      </c>
      <c r="SOH82" s="21" t="s">
        <v>19</v>
      </c>
      <c r="SOI82" s="21" t="s">
        <v>19</v>
      </c>
      <c r="SOJ82" s="21" t="s">
        <v>19</v>
      </c>
      <c r="SOK82" s="21" t="s">
        <v>19</v>
      </c>
      <c r="SOL82" s="21" t="s">
        <v>19</v>
      </c>
      <c r="SOM82" s="21" t="s">
        <v>19</v>
      </c>
      <c r="SON82" s="21" t="s">
        <v>19</v>
      </c>
      <c r="SOO82" s="21" t="s">
        <v>19</v>
      </c>
      <c r="SOP82" s="21" t="s">
        <v>19</v>
      </c>
      <c r="SOQ82" s="21" t="s">
        <v>19</v>
      </c>
      <c r="SOR82" s="21" t="s">
        <v>19</v>
      </c>
      <c r="SOS82" s="21" t="s">
        <v>19</v>
      </c>
      <c r="SOT82" s="21" t="s">
        <v>19</v>
      </c>
      <c r="SOU82" s="21" t="s">
        <v>19</v>
      </c>
      <c r="SOV82" s="21" t="s">
        <v>19</v>
      </c>
      <c r="SOW82" s="21" t="s">
        <v>19</v>
      </c>
      <c r="SOX82" s="21" t="s">
        <v>19</v>
      </c>
      <c r="SOY82" s="21" t="s">
        <v>19</v>
      </c>
      <c r="SOZ82" s="21" t="s">
        <v>19</v>
      </c>
      <c r="SPA82" s="21" t="s">
        <v>19</v>
      </c>
      <c r="SPB82" s="21" t="s">
        <v>19</v>
      </c>
      <c r="SPC82" s="21" t="s">
        <v>19</v>
      </c>
      <c r="SPD82" s="21" t="s">
        <v>19</v>
      </c>
      <c r="SPE82" s="21" t="s">
        <v>19</v>
      </c>
      <c r="SPF82" s="21" t="s">
        <v>19</v>
      </c>
      <c r="SPG82" s="21" t="s">
        <v>19</v>
      </c>
      <c r="SPH82" s="21" t="s">
        <v>19</v>
      </c>
      <c r="SPI82" s="21" t="s">
        <v>19</v>
      </c>
      <c r="SPJ82" s="21" t="s">
        <v>19</v>
      </c>
      <c r="SPK82" s="21" t="s">
        <v>19</v>
      </c>
      <c r="SPL82" s="21" t="s">
        <v>19</v>
      </c>
      <c r="SPM82" s="21" t="s">
        <v>19</v>
      </c>
      <c r="SPN82" s="21" t="s">
        <v>19</v>
      </c>
      <c r="SPO82" s="21" t="s">
        <v>19</v>
      </c>
      <c r="SPP82" s="21" t="s">
        <v>19</v>
      </c>
      <c r="SPQ82" s="21" t="s">
        <v>19</v>
      </c>
      <c r="SPR82" s="21" t="s">
        <v>19</v>
      </c>
      <c r="SPS82" s="21" t="s">
        <v>19</v>
      </c>
      <c r="SPT82" s="21" t="s">
        <v>19</v>
      </c>
      <c r="SPU82" s="21" t="s">
        <v>19</v>
      </c>
      <c r="SPV82" s="21" t="s">
        <v>19</v>
      </c>
      <c r="SPW82" s="21" t="s">
        <v>19</v>
      </c>
      <c r="SPX82" s="21" t="s">
        <v>19</v>
      </c>
      <c r="SPY82" s="21" t="s">
        <v>19</v>
      </c>
      <c r="SPZ82" s="21" t="s">
        <v>19</v>
      </c>
      <c r="SQA82" s="21" t="s">
        <v>19</v>
      </c>
      <c r="SQB82" s="21" t="s">
        <v>19</v>
      </c>
      <c r="SQC82" s="21" t="s">
        <v>19</v>
      </c>
      <c r="SQD82" s="21" t="s">
        <v>19</v>
      </c>
      <c r="SQE82" s="21" t="s">
        <v>19</v>
      </c>
      <c r="SQF82" s="21" t="s">
        <v>19</v>
      </c>
      <c r="SQG82" s="21" t="s">
        <v>19</v>
      </c>
      <c r="SQH82" s="21" t="s">
        <v>19</v>
      </c>
      <c r="SQI82" s="21" t="s">
        <v>19</v>
      </c>
      <c r="SQJ82" s="21" t="s">
        <v>19</v>
      </c>
      <c r="SQK82" s="21" t="s">
        <v>19</v>
      </c>
      <c r="SQL82" s="21" t="s">
        <v>19</v>
      </c>
      <c r="SQM82" s="21" t="s">
        <v>19</v>
      </c>
      <c r="SQN82" s="21" t="s">
        <v>19</v>
      </c>
      <c r="SQO82" s="21" t="s">
        <v>19</v>
      </c>
      <c r="SQP82" s="21" t="s">
        <v>19</v>
      </c>
      <c r="SQQ82" s="21" t="s">
        <v>19</v>
      </c>
      <c r="SQR82" s="21" t="s">
        <v>19</v>
      </c>
      <c r="SQS82" s="21" t="s">
        <v>19</v>
      </c>
      <c r="SQT82" s="21" t="s">
        <v>19</v>
      </c>
      <c r="SQU82" s="21" t="s">
        <v>19</v>
      </c>
      <c r="SQV82" s="21" t="s">
        <v>19</v>
      </c>
      <c r="SQW82" s="21" t="s">
        <v>19</v>
      </c>
      <c r="SQX82" s="21" t="s">
        <v>19</v>
      </c>
      <c r="SQY82" s="21" t="s">
        <v>19</v>
      </c>
      <c r="SQZ82" s="21" t="s">
        <v>19</v>
      </c>
      <c r="SRA82" s="21" t="s">
        <v>19</v>
      </c>
      <c r="SRB82" s="21" t="s">
        <v>19</v>
      </c>
      <c r="SRC82" s="21" t="s">
        <v>19</v>
      </c>
      <c r="SRD82" s="21" t="s">
        <v>19</v>
      </c>
      <c r="SRE82" s="21" t="s">
        <v>19</v>
      </c>
      <c r="SRF82" s="21" t="s">
        <v>19</v>
      </c>
      <c r="SRG82" s="21" t="s">
        <v>19</v>
      </c>
      <c r="SRH82" s="21" t="s">
        <v>19</v>
      </c>
      <c r="SRI82" s="21" t="s">
        <v>19</v>
      </c>
      <c r="SRJ82" s="21" t="s">
        <v>19</v>
      </c>
      <c r="SRK82" s="21" t="s">
        <v>19</v>
      </c>
      <c r="SRL82" s="21" t="s">
        <v>19</v>
      </c>
      <c r="SRM82" s="21" t="s">
        <v>19</v>
      </c>
      <c r="SRN82" s="21" t="s">
        <v>19</v>
      </c>
      <c r="SRO82" s="21" t="s">
        <v>19</v>
      </c>
      <c r="SRP82" s="21" t="s">
        <v>19</v>
      </c>
      <c r="SRQ82" s="21" t="s">
        <v>19</v>
      </c>
      <c r="SRR82" s="21" t="s">
        <v>19</v>
      </c>
      <c r="SRS82" s="21" t="s">
        <v>19</v>
      </c>
      <c r="SRT82" s="21" t="s">
        <v>19</v>
      </c>
      <c r="SRU82" s="21" t="s">
        <v>19</v>
      </c>
      <c r="SRV82" s="21" t="s">
        <v>19</v>
      </c>
      <c r="SRW82" s="21" t="s">
        <v>19</v>
      </c>
      <c r="SRX82" s="21" t="s">
        <v>19</v>
      </c>
      <c r="SRY82" s="21" t="s">
        <v>19</v>
      </c>
      <c r="SRZ82" s="21" t="s">
        <v>19</v>
      </c>
      <c r="SSA82" s="21" t="s">
        <v>19</v>
      </c>
      <c r="SSB82" s="21" t="s">
        <v>19</v>
      </c>
      <c r="SSC82" s="21" t="s">
        <v>19</v>
      </c>
      <c r="SSD82" s="21" t="s">
        <v>19</v>
      </c>
      <c r="SSE82" s="21" t="s">
        <v>19</v>
      </c>
      <c r="SSF82" s="21" t="s">
        <v>19</v>
      </c>
      <c r="SSG82" s="21" t="s">
        <v>19</v>
      </c>
      <c r="SSH82" s="21" t="s">
        <v>19</v>
      </c>
      <c r="SSI82" s="21" t="s">
        <v>19</v>
      </c>
      <c r="SSJ82" s="21" t="s">
        <v>19</v>
      </c>
      <c r="SSK82" s="21" t="s">
        <v>19</v>
      </c>
      <c r="SSL82" s="21" t="s">
        <v>19</v>
      </c>
      <c r="SSM82" s="21" t="s">
        <v>19</v>
      </c>
      <c r="SSN82" s="21" t="s">
        <v>19</v>
      </c>
      <c r="SSO82" s="21" t="s">
        <v>19</v>
      </c>
      <c r="SSP82" s="21" t="s">
        <v>19</v>
      </c>
      <c r="SSQ82" s="21" t="s">
        <v>19</v>
      </c>
      <c r="SSR82" s="21" t="s">
        <v>19</v>
      </c>
      <c r="SSS82" s="21" t="s">
        <v>19</v>
      </c>
      <c r="SST82" s="21" t="s">
        <v>19</v>
      </c>
      <c r="SSU82" s="21" t="s">
        <v>19</v>
      </c>
      <c r="SSV82" s="21" t="s">
        <v>19</v>
      </c>
      <c r="SSW82" s="21" t="s">
        <v>19</v>
      </c>
      <c r="SSX82" s="21" t="s">
        <v>19</v>
      </c>
      <c r="SSY82" s="21" t="s">
        <v>19</v>
      </c>
      <c r="SSZ82" s="21" t="s">
        <v>19</v>
      </c>
      <c r="STA82" s="21" t="s">
        <v>19</v>
      </c>
      <c r="STB82" s="21" t="s">
        <v>19</v>
      </c>
      <c r="STC82" s="21" t="s">
        <v>19</v>
      </c>
      <c r="STD82" s="21" t="s">
        <v>19</v>
      </c>
      <c r="STE82" s="21" t="s">
        <v>19</v>
      </c>
      <c r="STF82" s="21" t="s">
        <v>19</v>
      </c>
      <c r="STG82" s="21" t="s">
        <v>19</v>
      </c>
      <c r="STH82" s="21" t="s">
        <v>19</v>
      </c>
      <c r="STI82" s="21" t="s">
        <v>19</v>
      </c>
      <c r="STJ82" s="21" t="s">
        <v>19</v>
      </c>
      <c r="STK82" s="21" t="s">
        <v>19</v>
      </c>
      <c r="STL82" s="21" t="s">
        <v>19</v>
      </c>
      <c r="STM82" s="21" t="s">
        <v>19</v>
      </c>
      <c r="STN82" s="21" t="s">
        <v>19</v>
      </c>
      <c r="STO82" s="21" t="s">
        <v>19</v>
      </c>
      <c r="STP82" s="21" t="s">
        <v>19</v>
      </c>
      <c r="STQ82" s="21" t="s">
        <v>19</v>
      </c>
      <c r="STR82" s="21" t="s">
        <v>19</v>
      </c>
      <c r="STS82" s="21" t="s">
        <v>19</v>
      </c>
      <c r="STT82" s="21" t="s">
        <v>19</v>
      </c>
      <c r="STU82" s="21" t="s">
        <v>19</v>
      </c>
      <c r="STV82" s="21" t="s">
        <v>19</v>
      </c>
      <c r="STW82" s="21" t="s">
        <v>19</v>
      </c>
      <c r="STX82" s="21" t="s">
        <v>19</v>
      </c>
      <c r="STY82" s="21" t="s">
        <v>19</v>
      </c>
      <c r="STZ82" s="21" t="s">
        <v>19</v>
      </c>
      <c r="SUA82" s="21" t="s">
        <v>19</v>
      </c>
      <c r="SUB82" s="21" t="s">
        <v>19</v>
      </c>
      <c r="SUC82" s="21" t="s">
        <v>19</v>
      </c>
      <c r="SUD82" s="21" t="s">
        <v>19</v>
      </c>
      <c r="SUE82" s="21" t="s">
        <v>19</v>
      </c>
      <c r="SUF82" s="21" t="s">
        <v>19</v>
      </c>
      <c r="SUG82" s="21" t="s">
        <v>19</v>
      </c>
      <c r="SUH82" s="21" t="s">
        <v>19</v>
      </c>
      <c r="SUI82" s="21" t="s">
        <v>19</v>
      </c>
      <c r="SUJ82" s="21" t="s">
        <v>19</v>
      </c>
      <c r="SUK82" s="21" t="s">
        <v>19</v>
      </c>
      <c r="SUL82" s="21" t="s">
        <v>19</v>
      </c>
      <c r="SUM82" s="21" t="s">
        <v>19</v>
      </c>
      <c r="SUN82" s="21" t="s">
        <v>19</v>
      </c>
      <c r="SUO82" s="21" t="s">
        <v>19</v>
      </c>
      <c r="SUP82" s="21" t="s">
        <v>19</v>
      </c>
      <c r="SUQ82" s="21" t="s">
        <v>19</v>
      </c>
      <c r="SUR82" s="21" t="s">
        <v>19</v>
      </c>
      <c r="SUS82" s="21" t="s">
        <v>19</v>
      </c>
      <c r="SUT82" s="21" t="s">
        <v>19</v>
      </c>
      <c r="SUU82" s="21" t="s">
        <v>19</v>
      </c>
      <c r="SUV82" s="21" t="s">
        <v>19</v>
      </c>
      <c r="SUW82" s="21" t="s">
        <v>19</v>
      </c>
      <c r="SUX82" s="21" t="s">
        <v>19</v>
      </c>
      <c r="SUY82" s="21" t="s">
        <v>19</v>
      </c>
      <c r="SUZ82" s="21" t="s">
        <v>19</v>
      </c>
      <c r="SVA82" s="21" t="s">
        <v>19</v>
      </c>
      <c r="SVB82" s="21" t="s">
        <v>19</v>
      </c>
      <c r="SVC82" s="21" t="s">
        <v>19</v>
      </c>
      <c r="SVD82" s="21" t="s">
        <v>19</v>
      </c>
      <c r="SVE82" s="21" t="s">
        <v>19</v>
      </c>
      <c r="SVF82" s="21" t="s">
        <v>19</v>
      </c>
      <c r="SVG82" s="21" t="s">
        <v>19</v>
      </c>
      <c r="SVH82" s="21" t="s">
        <v>19</v>
      </c>
      <c r="SVI82" s="21" t="s">
        <v>19</v>
      </c>
      <c r="SVJ82" s="21" t="s">
        <v>19</v>
      </c>
      <c r="SVK82" s="21" t="s">
        <v>19</v>
      </c>
      <c r="SVL82" s="21" t="s">
        <v>19</v>
      </c>
      <c r="SVM82" s="21" t="s">
        <v>19</v>
      </c>
      <c r="SVN82" s="21" t="s">
        <v>19</v>
      </c>
      <c r="SVO82" s="21" t="s">
        <v>19</v>
      </c>
      <c r="SVP82" s="21" t="s">
        <v>19</v>
      </c>
      <c r="SVQ82" s="21" t="s">
        <v>19</v>
      </c>
      <c r="SVR82" s="21" t="s">
        <v>19</v>
      </c>
      <c r="SVS82" s="21" t="s">
        <v>19</v>
      </c>
      <c r="SVT82" s="21" t="s">
        <v>19</v>
      </c>
      <c r="SVU82" s="21" t="s">
        <v>19</v>
      </c>
      <c r="SVV82" s="21" t="s">
        <v>19</v>
      </c>
      <c r="SVW82" s="21" t="s">
        <v>19</v>
      </c>
      <c r="SVX82" s="21" t="s">
        <v>19</v>
      </c>
      <c r="SVY82" s="21" t="s">
        <v>19</v>
      </c>
      <c r="SVZ82" s="21" t="s">
        <v>19</v>
      </c>
      <c r="SWA82" s="21" t="s">
        <v>19</v>
      </c>
      <c r="SWB82" s="21" t="s">
        <v>19</v>
      </c>
      <c r="SWC82" s="21" t="s">
        <v>19</v>
      </c>
      <c r="SWD82" s="21" t="s">
        <v>19</v>
      </c>
      <c r="SWE82" s="21" t="s">
        <v>19</v>
      </c>
      <c r="SWF82" s="21" t="s">
        <v>19</v>
      </c>
      <c r="SWG82" s="21" t="s">
        <v>19</v>
      </c>
      <c r="SWH82" s="21" t="s">
        <v>19</v>
      </c>
      <c r="SWI82" s="21" t="s">
        <v>19</v>
      </c>
      <c r="SWJ82" s="21" t="s">
        <v>19</v>
      </c>
      <c r="SWK82" s="21" t="s">
        <v>19</v>
      </c>
      <c r="SWL82" s="21" t="s">
        <v>19</v>
      </c>
      <c r="SWM82" s="21" t="s">
        <v>19</v>
      </c>
      <c r="SWN82" s="21" t="s">
        <v>19</v>
      </c>
      <c r="SWO82" s="21" t="s">
        <v>19</v>
      </c>
      <c r="SWP82" s="21" t="s">
        <v>19</v>
      </c>
      <c r="SWQ82" s="21" t="s">
        <v>19</v>
      </c>
      <c r="SWR82" s="21" t="s">
        <v>19</v>
      </c>
      <c r="SWS82" s="21" t="s">
        <v>19</v>
      </c>
      <c r="SWT82" s="21" t="s">
        <v>19</v>
      </c>
      <c r="SWU82" s="21" t="s">
        <v>19</v>
      </c>
      <c r="SWV82" s="21" t="s">
        <v>19</v>
      </c>
      <c r="SWW82" s="21" t="s">
        <v>19</v>
      </c>
      <c r="SWX82" s="21" t="s">
        <v>19</v>
      </c>
      <c r="SWY82" s="21" t="s">
        <v>19</v>
      </c>
      <c r="SWZ82" s="21" t="s">
        <v>19</v>
      </c>
      <c r="SXA82" s="21" t="s">
        <v>19</v>
      </c>
      <c r="SXB82" s="21" t="s">
        <v>19</v>
      </c>
      <c r="SXC82" s="21" t="s">
        <v>19</v>
      </c>
      <c r="SXD82" s="21" t="s">
        <v>19</v>
      </c>
      <c r="SXE82" s="21" t="s">
        <v>19</v>
      </c>
      <c r="SXF82" s="21" t="s">
        <v>19</v>
      </c>
      <c r="SXG82" s="21" t="s">
        <v>19</v>
      </c>
      <c r="SXH82" s="21" t="s">
        <v>19</v>
      </c>
      <c r="SXI82" s="21" t="s">
        <v>19</v>
      </c>
      <c r="SXJ82" s="21" t="s">
        <v>19</v>
      </c>
      <c r="SXK82" s="21" t="s">
        <v>19</v>
      </c>
      <c r="SXL82" s="21" t="s">
        <v>19</v>
      </c>
      <c r="SXM82" s="21" t="s">
        <v>19</v>
      </c>
      <c r="SXN82" s="21" t="s">
        <v>19</v>
      </c>
      <c r="SXO82" s="21" t="s">
        <v>19</v>
      </c>
      <c r="SXP82" s="21" t="s">
        <v>19</v>
      </c>
      <c r="SXQ82" s="21" t="s">
        <v>19</v>
      </c>
      <c r="SXR82" s="21" t="s">
        <v>19</v>
      </c>
      <c r="SXS82" s="21" t="s">
        <v>19</v>
      </c>
      <c r="SXT82" s="21" t="s">
        <v>19</v>
      </c>
      <c r="SXU82" s="21" t="s">
        <v>19</v>
      </c>
      <c r="SXV82" s="21" t="s">
        <v>19</v>
      </c>
      <c r="SXW82" s="21" t="s">
        <v>19</v>
      </c>
      <c r="SXX82" s="21" t="s">
        <v>19</v>
      </c>
      <c r="SXY82" s="21" t="s">
        <v>19</v>
      </c>
      <c r="SXZ82" s="21" t="s">
        <v>19</v>
      </c>
      <c r="SYA82" s="21" t="s">
        <v>19</v>
      </c>
      <c r="SYB82" s="21" t="s">
        <v>19</v>
      </c>
      <c r="SYC82" s="21" t="s">
        <v>19</v>
      </c>
      <c r="SYD82" s="21" t="s">
        <v>19</v>
      </c>
      <c r="SYE82" s="21" t="s">
        <v>19</v>
      </c>
      <c r="SYF82" s="21" t="s">
        <v>19</v>
      </c>
      <c r="SYG82" s="21" t="s">
        <v>19</v>
      </c>
      <c r="SYH82" s="21" t="s">
        <v>19</v>
      </c>
      <c r="SYI82" s="21" t="s">
        <v>19</v>
      </c>
      <c r="SYJ82" s="21" t="s">
        <v>19</v>
      </c>
      <c r="SYK82" s="21" t="s">
        <v>19</v>
      </c>
      <c r="SYL82" s="21" t="s">
        <v>19</v>
      </c>
      <c r="SYM82" s="21" t="s">
        <v>19</v>
      </c>
      <c r="SYN82" s="21" t="s">
        <v>19</v>
      </c>
      <c r="SYO82" s="21" t="s">
        <v>19</v>
      </c>
      <c r="SYP82" s="21" t="s">
        <v>19</v>
      </c>
      <c r="SYQ82" s="21" t="s">
        <v>19</v>
      </c>
      <c r="SYR82" s="21" t="s">
        <v>19</v>
      </c>
      <c r="SYS82" s="21" t="s">
        <v>19</v>
      </c>
      <c r="SYT82" s="21" t="s">
        <v>19</v>
      </c>
      <c r="SYU82" s="21" t="s">
        <v>19</v>
      </c>
      <c r="SYV82" s="21" t="s">
        <v>19</v>
      </c>
      <c r="SYW82" s="21" t="s">
        <v>19</v>
      </c>
      <c r="SYX82" s="21" t="s">
        <v>19</v>
      </c>
      <c r="SYY82" s="21" t="s">
        <v>19</v>
      </c>
      <c r="SYZ82" s="21" t="s">
        <v>19</v>
      </c>
      <c r="SZA82" s="21" t="s">
        <v>19</v>
      </c>
      <c r="SZB82" s="21" t="s">
        <v>19</v>
      </c>
      <c r="SZC82" s="21" t="s">
        <v>19</v>
      </c>
      <c r="SZD82" s="21" t="s">
        <v>19</v>
      </c>
      <c r="SZE82" s="21" t="s">
        <v>19</v>
      </c>
      <c r="SZF82" s="21" t="s">
        <v>19</v>
      </c>
      <c r="SZG82" s="21" t="s">
        <v>19</v>
      </c>
      <c r="SZH82" s="21" t="s">
        <v>19</v>
      </c>
      <c r="SZI82" s="21" t="s">
        <v>19</v>
      </c>
      <c r="SZJ82" s="21" t="s">
        <v>19</v>
      </c>
      <c r="SZK82" s="21" t="s">
        <v>19</v>
      </c>
      <c r="SZL82" s="21" t="s">
        <v>19</v>
      </c>
      <c r="SZM82" s="21" t="s">
        <v>19</v>
      </c>
      <c r="SZN82" s="21" t="s">
        <v>19</v>
      </c>
      <c r="SZO82" s="21" t="s">
        <v>19</v>
      </c>
      <c r="SZP82" s="21" t="s">
        <v>19</v>
      </c>
      <c r="SZQ82" s="21" t="s">
        <v>19</v>
      </c>
      <c r="SZR82" s="21" t="s">
        <v>19</v>
      </c>
      <c r="SZS82" s="21" t="s">
        <v>19</v>
      </c>
      <c r="SZT82" s="21" t="s">
        <v>19</v>
      </c>
      <c r="SZU82" s="21" t="s">
        <v>19</v>
      </c>
      <c r="SZV82" s="21" t="s">
        <v>19</v>
      </c>
      <c r="SZW82" s="21" t="s">
        <v>19</v>
      </c>
      <c r="SZX82" s="21" t="s">
        <v>19</v>
      </c>
      <c r="SZY82" s="21" t="s">
        <v>19</v>
      </c>
      <c r="SZZ82" s="21" t="s">
        <v>19</v>
      </c>
      <c r="TAA82" s="21" t="s">
        <v>19</v>
      </c>
      <c r="TAB82" s="21" t="s">
        <v>19</v>
      </c>
      <c r="TAC82" s="21" t="s">
        <v>19</v>
      </c>
      <c r="TAD82" s="21" t="s">
        <v>19</v>
      </c>
      <c r="TAE82" s="21" t="s">
        <v>19</v>
      </c>
      <c r="TAF82" s="21" t="s">
        <v>19</v>
      </c>
      <c r="TAG82" s="21" t="s">
        <v>19</v>
      </c>
      <c r="TAH82" s="21" t="s">
        <v>19</v>
      </c>
      <c r="TAI82" s="21" t="s">
        <v>19</v>
      </c>
      <c r="TAJ82" s="21" t="s">
        <v>19</v>
      </c>
      <c r="TAK82" s="21" t="s">
        <v>19</v>
      </c>
      <c r="TAL82" s="21" t="s">
        <v>19</v>
      </c>
      <c r="TAM82" s="21" t="s">
        <v>19</v>
      </c>
      <c r="TAN82" s="21" t="s">
        <v>19</v>
      </c>
      <c r="TAO82" s="21" t="s">
        <v>19</v>
      </c>
      <c r="TAP82" s="21" t="s">
        <v>19</v>
      </c>
      <c r="TAQ82" s="21" t="s">
        <v>19</v>
      </c>
      <c r="TAR82" s="21" t="s">
        <v>19</v>
      </c>
      <c r="TAS82" s="21" t="s">
        <v>19</v>
      </c>
      <c r="TAT82" s="21" t="s">
        <v>19</v>
      </c>
      <c r="TAU82" s="21" t="s">
        <v>19</v>
      </c>
      <c r="TAV82" s="21" t="s">
        <v>19</v>
      </c>
      <c r="TAW82" s="21" t="s">
        <v>19</v>
      </c>
      <c r="TAX82" s="21" t="s">
        <v>19</v>
      </c>
      <c r="TAY82" s="21" t="s">
        <v>19</v>
      </c>
      <c r="TAZ82" s="21" t="s">
        <v>19</v>
      </c>
      <c r="TBA82" s="21" t="s">
        <v>19</v>
      </c>
      <c r="TBB82" s="21" t="s">
        <v>19</v>
      </c>
      <c r="TBC82" s="21" t="s">
        <v>19</v>
      </c>
      <c r="TBD82" s="21" t="s">
        <v>19</v>
      </c>
      <c r="TBE82" s="21" t="s">
        <v>19</v>
      </c>
      <c r="TBF82" s="21" t="s">
        <v>19</v>
      </c>
      <c r="TBG82" s="21" t="s">
        <v>19</v>
      </c>
      <c r="TBH82" s="21" t="s">
        <v>19</v>
      </c>
      <c r="TBI82" s="21" t="s">
        <v>19</v>
      </c>
      <c r="TBJ82" s="21" t="s">
        <v>19</v>
      </c>
      <c r="TBK82" s="21" t="s">
        <v>19</v>
      </c>
      <c r="TBL82" s="21" t="s">
        <v>19</v>
      </c>
      <c r="TBM82" s="21" t="s">
        <v>19</v>
      </c>
      <c r="TBN82" s="21" t="s">
        <v>19</v>
      </c>
      <c r="TBO82" s="21" t="s">
        <v>19</v>
      </c>
      <c r="TBP82" s="21" t="s">
        <v>19</v>
      </c>
      <c r="TBQ82" s="21" t="s">
        <v>19</v>
      </c>
      <c r="TBR82" s="21" t="s">
        <v>19</v>
      </c>
      <c r="TBS82" s="21" t="s">
        <v>19</v>
      </c>
      <c r="TBT82" s="21" t="s">
        <v>19</v>
      </c>
      <c r="TBU82" s="21" t="s">
        <v>19</v>
      </c>
      <c r="TBV82" s="21" t="s">
        <v>19</v>
      </c>
      <c r="TBW82" s="21" t="s">
        <v>19</v>
      </c>
      <c r="TBX82" s="21" t="s">
        <v>19</v>
      </c>
      <c r="TBY82" s="21" t="s">
        <v>19</v>
      </c>
      <c r="TBZ82" s="21" t="s">
        <v>19</v>
      </c>
      <c r="TCA82" s="21" t="s">
        <v>19</v>
      </c>
      <c r="TCB82" s="21" t="s">
        <v>19</v>
      </c>
      <c r="TCC82" s="21" t="s">
        <v>19</v>
      </c>
      <c r="TCD82" s="21" t="s">
        <v>19</v>
      </c>
      <c r="TCE82" s="21" t="s">
        <v>19</v>
      </c>
      <c r="TCF82" s="21" t="s">
        <v>19</v>
      </c>
      <c r="TCG82" s="21" t="s">
        <v>19</v>
      </c>
      <c r="TCH82" s="21" t="s">
        <v>19</v>
      </c>
      <c r="TCI82" s="21" t="s">
        <v>19</v>
      </c>
      <c r="TCJ82" s="21" t="s">
        <v>19</v>
      </c>
      <c r="TCK82" s="21" t="s">
        <v>19</v>
      </c>
      <c r="TCL82" s="21" t="s">
        <v>19</v>
      </c>
      <c r="TCM82" s="21" t="s">
        <v>19</v>
      </c>
      <c r="TCN82" s="21" t="s">
        <v>19</v>
      </c>
      <c r="TCO82" s="21" t="s">
        <v>19</v>
      </c>
      <c r="TCP82" s="21" t="s">
        <v>19</v>
      </c>
      <c r="TCQ82" s="21" t="s">
        <v>19</v>
      </c>
      <c r="TCR82" s="21" t="s">
        <v>19</v>
      </c>
      <c r="TCS82" s="21" t="s">
        <v>19</v>
      </c>
      <c r="TCT82" s="21" t="s">
        <v>19</v>
      </c>
      <c r="TCU82" s="21" t="s">
        <v>19</v>
      </c>
      <c r="TCV82" s="21" t="s">
        <v>19</v>
      </c>
      <c r="TCW82" s="21" t="s">
        <v>19</v>
      </c>
      <c r="TCX82" s="21" t="s">
        <v>19</v>
      </c>
      <c r="TCY82" s="21" t="s">
        <v>19</v>
      </c>
      <c r="TCZ82" s="21" t="s">
        <v>19</v>
      </c>
      <c r="TDA82" s="21" t="s">
        <v>19</v>
      </c>
      <c r="TDB82" s="21" t="s">
        <v>19</v>
      </c>
      <c r="TDC82" s="21" t="s">
        <v>19</v>
      </c>
      <c r="TDD82" s="21" t="s">
        <v>19</v>
      </c>
      <c r="TDE82" s="21" t="s">
        <v>19</v>
      </c>
      <c r="TDF82" s="21" t="s">
        <v>19</v>
      </c>
      <c r="TDG82" s="21" t="s">
        <v>19</v>
      </c>
      <c r="TDH82" s="21" t="s">
        <v>19</v>
      </c>
      <c r="TDI82" s="21" t="s">
        <v>19</v>
      </c>
      <c r="TDJ82" s="21" t="s">
        <v>19</v>
      </c>
      <c r="TDK82" s="21" t="s">
        <v>19</v>
      </c>
      <c r="TDL82" s="21" t="s">
        <v>19</v>
      </c>
      <c r="TDM82" s="21" t="s">
        <v>19</v>
      </c>
      <c r="TDN82" s="21" t="s">
        <v>19</v>
      </c>
      <c r="TDO82" s="21" t="s">
        <v>19</v>
      </c>
      <c r="TDP82" s="21" t="s">
        <v>19</v>
      </c>
      <c r="TDQ82" s="21" t="s">
        <v>19</v>
      </c>
      <c r="TDR82" s="21" t="s">
        <v>19</v>
      </c>
      <c r="TDS82" s="21" t="s">
        <v>19</v>
      </c>
      <c r="TDT82" s="21" t="s">
        <v>19</v>
      </c>
      <c r="TDU82" s="21" t="s">
        <v>19</v>
      </c>
      <c r="TDV82" s="21" t="s">
        <v>19</v>
      </c>
      <c r="TDW82" s="21" t="s">
        <v>19</v>
      </c>
      <c r="TDX82" s="21" t="s">
        <v>19</v>
      </c>
      <c r="TDY82" s="21" t="s">
        <v>19</v>
      </c>
      <c r="TDZ82" s="21" t="s">
        <v>19</v>
      </c>
      <c r="TEA82" s="21" t="s">
        <v>19</v>
      </c>
      <c r="TEB82" s="21" t="s">
        <v>19</v>
      </c>
      <c r="TEC82" s="21" t="s">
        <v>19</v>
      </c>
      <c r="TED82" s="21" t="s">
        <v>19</v>
      </c>
      <c r="TEE82" s="21" t="s">
        <v>19</v>
      </c>
      <c r="TEF82" s="21" t="s">
        <v>19</v>
      </c>
      <c r="TEG82" s="21" t="s">
        <v>19</v>
      </c>
      <c r="TEH82" s="21" t="s">
        <v>19</v>
      </c>
      <c r="TEI82" s="21" t="s">
        <v>19</v>
      </c>
      <c r="TEJ82" s="21" t="s">
        <v>19</v>
      </c>
      <c r="TEK82" s="21" t="s">
        <v>19</v>
      </c>
      <c r="TEL82" s="21" t="s">
        <v>19</v>
      </c>
      <c r="TEM82" s="21" t="s">
        <v>19</v>
      </c>
      <c r="TEN82" s="21" t="s">
        <v>19</v>
      </c>
      <c r="TEO82" s="21" t="s">
        <v>19</v>
      </c>
      <c r="TEP82" s="21" t="s">
        <v>19</v>
      </c>
      <c r="TEQ82" s="21" t="s">
        <v>19</v>
      </c>
      <c r="TER82" s="21" t="s">
        <v>19</v>
      </c>
      <c r="TES82" s="21" t="s">
        <v>19</v>
      </c>
      <c r="TET82" s="21" t="s">
        <v>19</v>
      </c>
      <c r="TEU82" s="21" t="s">
        <v>19</v>
      </c>
      <c r="TEV82" s="21" t="s">
        <v>19</v>
      </c>
      <c r="TEW82" s="21" t="s">
        <v>19</v>
      </c>
      <c r="TEX82" s="21" t="s">
        <v>19</v>
      </c>
      <c r="TEY82" s="21" t="s">
        <v>19</v>
      </c>
      <c r="TEZ82" s="21" t="s">
        <v>19</v>
      </c>
      <c r="TFA82" s="21" t="s">
        <v>19</v>
      </c>
      <c r="TFB82" s="21" t="s">
        <v>19</v>
      </c>
      <c r="TFC82" s="21" t="s">
        <v>19</v>
      </c>
      <c r="TFD82" s="21" t="s">
        <v>19</v>
      </c>
      <c r="TFE82" s="21" t="s">
        <v>19</v>
      </c>
      <c r="TFF82" s="21" t="s">
        <v>19</v>
      </c>
      <c r="TFG82" s="21" t="s">
        <v>19</v>
      </c>
      <c r="TFH82" s="21" t="s">
        <v>19</v>
      </c>
      <c r="TFI82" s="21" t="s">
        <v>19</v>
      </c>
      <c r="TFJ82" s="21" t="s">
        <v>19</v>
      </c>
      <c r="TFK82" s="21" t="s">
        <v>19</v>
      </c>
      <c r="TFL82" s="21" t="s">
        <v>19</v>
      </c>
      <c r="TFM82" s="21" t="s">
        <v>19</v>
      </c>
      <c r="TFN82" s="21" t="s">
        <v>19</v>
      </c>
      <c r="TFO82" s="21" t="s">
        <v>19</v>
      </c>
      <c r="TFP82" s="21" t="s">
        <v>19</v>
      </c>
      <c r="TFQ82" s="21" t="s">
        <v>19</v>
      </c>
      <c r="TFR82" s="21" t="s">
        <v>19</v>
      </c>
      <c r="TFS82" s="21" t="s">
        <v>19</v>
      </c>
      <c r="TFT82" s="21" t="s">
        <v>19</v>
      </c>
      <c r="TFU82" s="21" t="s">
        <v>19</v>
      </c>
      <c r="TFV82" s="21" t="s">
        <v>19</v>
      </c>
      <c r="TFW82" s="21" t="s">
        <v>19</v>
      </c>
      <c r="TFX82" s="21" t="s">
        <v>19</v>
      </c>
      <c r="TFY82" s="21" t="s">
        <v>19</v>
      </c>
      <c r="TFZ82" s="21" t="s">
        <v>19</v>
      </c>
      <c r="TGA82" s="21" t="s">
        <v>19</v>
      </c>
      <c r="TGB82" s="21" t="s">
        <v>19</v>
      </c>
      <c r="TGC82" s="21" t="s">
        <v>19</v>
      </c>
      <c r="TGD82" s="21" t="s">
        <v>19</v>
      </c>
      <c r="TGE82" s="21" t="s">
        <v>19</v>
      </c>
      <c r="TGF82" s="21" t="s">
        <v>19</v>
      </c>
      <c r="TGG82" s="21" t="s">
        <v>19</v>
      </c>
      <c r="TGH82" s="21" t="s">
        <v>19</v>
      </c>
      <c r="TGI82" s="21" t="s">
        <v>19</v>
      </c>
      <c r="TGJ82" s="21" t="s">
        <v>19</v>
      </c>
      <c r="TGK82" s="21" t="s">
        <v>19</v>
      </c>
      <c r="TGL82" s="21" t="s">
        <v>19</v>
      </c>
      <c r="TGM82" s="21" t="s">
        <v>19</v>
      </c>
      <c r="TGN82" s="21" t="s">
        <v>19</v>
      </c>
      <c r="TGO82" s="21" t="s">
        <v>19</v>
      </c>
      <c r="TGP82" s="21" t="s">
        <v>19</v>
      </c>
      <c r="TGQ82" s="21" t="s">
        <v>19</v>
      </c>
      <c r="TGR82" s="21" t="s">
        <v>19</v>
      </c>
      <c r="TGS82" s="21" t="s">
        <v>19</v>
      </c>
      <c r="TGT82" s="21" t="s">
        <v>19</v>
      </c>
      <c r="TGU82" s="21" t="s">
        <v>19</v>
      </c>
      <c r="TGV82" s="21" t="s">
        <v>19</v>
      </c>
      <c r="TGW82" s="21" t="s">
        <v>19</v>
      </c>
      <c r="TGX82" s="21" t="s">
        <v>19</v>
      </c>
      <c r="TGY82" s="21" t="s">
        <v>19</v>
      </c>
      <c r="TGZ82" s="21" t="s">
        <v>19</v>
      </c>
      <c r="THA82" s="21" t="s">
        <v>19</v>
      </c>
      <c r="THB82" s="21" t="s">
        <v>19</v>
      </c>
      <c r="THC82" s="21" t="s">
        <v>19</v>
      </c>
      <c r="THD82" s="21" t="s">
        <v>19</v>
      </c>
      <c r="THE82" s="21" t="s">
        <v>19</v>
      </c>
      <c r="THF82" s="21" t="s">
        <v>19</v>
      </c>
      <c r="THG82" s="21" t="s">
        <v>19</v>
      </c>
      <c r="THH82" s="21" t="s">
        <v>19</v>
      </c>
      <c r="THI82" s="21" t="s">
        <v>19</v>
      </c>
      <c r="THJ82" s="21" t="s">
        <v>19</v>
      </c>
      <c r="THK82" s="21" t="s">
        <v>19</v>
      </c>
      <c r="THL82" s="21" t="s">
        <v>19</v>
      </c>
      <c r="THM82" s="21" t="s">
        <v>19</v>
      </c>
      <c r="THN82" s="21" t="s">
        <v>19</v>
      </c>
      <c r="THO82" s="21" t="s">
        <v>19</v>
      </c>
      <c r="THP82" s="21" t="s">
        <v>19</v>
      </c>
      <c r="THQ82" s="21" t="s">
        <v>19</v>
      </c>
      <c r="THR82" s="21" t="s">
        <v>19</v>
      </c>
      <c r="THS82" s="21" t="s">
        <v>19</v>
      </c>
      <c r="THT82" s="21" t="s">
        <v>19</v>
      </c>
      <c r="THU82" s="21" t="s">
        <v>19</v>
      </c>
      <c r="THV82" s="21" t="s">
        <v>19</v>
      </c>
      <c r="THW82" s="21" t="s">
        <v>19</v>
      </c>
      <c r="THX82" s="21" t="s">
        <v>19</v>
      </c>
      <c r="THY82" s="21" t="s">
        <v>19</v>
      </c>
      <c r="THZ82" s="21" t="s">
        <v>19</v>
      </c>
      <c r="TIA82" s="21" t="s">
        <v>19</v>
      </c>
      <c r="TIB82" s="21" t="s">
        <v>19</v>
      </c>
      <c r="TIC82" s="21" t="s">
        <v>19</v>
      </c>
      <c r="TID82" s="21" t="s">
        <v>19</v>
      </c>
      <c r="TIE82" s="21" t="s">
        <v>19</v>
      </c>
      <c r="TIF82" s="21" t="s">
        <v>19</v>
      </c>
      <c r="TIG82" s="21" t="s">
        <v>19</v>
      </c>
      <c r="TIH82" s="21" t="s">
        <v>19</v>
      </c>
      <c r="TII82" s="21" t="s">
        <v>19</v>
      </c>
      <c r="TIJ82" s="21" t="s">
        <v>19</v>
      </c>
      <c r="TIK82" s="21" t="s">
        <v>19</v>
      </c>
      <c r="TIL82" s="21" t="s">
        <v>19</v>
      </c>
      <c r="TIM82" s="21" t="s">
        <v>19</v>
      </c>
      <c r="TIN82" s="21" t="s">
        <v>19</v>
      </c>
      <c r="TIO82" s="21" t="s">
        <v>19</v>
      </c>
      <c r="TIP82" s="21" t="s">
        <v>19</v>
      </c>
      <c r="TIQ82" s="21" t="s">
        <v>19</v>
      </c>
      <c r="TIR82" s="21" t="s">
        <v>19</v>
      </c>
      <c r="TIS82" s="21" t="s">
        <v>19</v>
      </c>
      <c r="TIT82" s="21" t="s">
        <v>19</v>
      </c>
      <c r="TIU82" s="21" t="s">
        <v>19</v>
      </c>
      <c r="TIV82" s="21" t="s">
        <v>19</v>
      </c>
      <c r="TIW82" s="21" t="s">
        <v>19</v>
      </c>
      <c r="TIX82" s="21" t="s">
        <v>19</v>
      </c>
      <c r="TIY82" s="21" t="s">
        <v>19</v>
      </c>
      <c r="TIZ82" s="21" t="s">
        <v>19</v>
      </c>
      <c r="TJA82" s="21" t="s">
        <v>19</v>
      </c>
      <c r="TJB82" s="21" t="s">
        <v>19</v>
      </c>
      <c r="TJC82" s="21" t="s">
        <v>19</v>
      </c>
      <c r="TJD82" s="21" t="s">
        <v>19</v>
      </c>
      <c r="TJE82" s="21" t="s">
        <v>19</v>
      </c>
      <c r="TJF82" s="21" t="s">
        <v>19</v>
      </c>
      <c r="TJG82" s="21" t="s">
        <v>19</v>
      </c>
      <c r="TJH82" s="21" t="s">
        <v>19</v>
      </c>
      <c r="TJI82" s="21" t="s">
        <v>19</v>
      </c>
      <c r="TJJ82" s="21" t="s">
        <v>19</v>
      </c>
      <c r="TJK82" s="21" t="s">
        <v>19</v>
      </c>
      <c r="TJL82" s="21" t="s">
        <v>19</v>
      </c>
      <c r="TJM82" s="21" t="s">
        <v>19</v>
      </c>
      <c r="TJN82" s="21" t="s">
        <v>19</v>
      </c>
      <c r="TJO82" s="21" t="s">
        <v>19</v>
      </c>
      <c r="TJP82" s="21" t="s">
        <v>19</v>
      </c>
      <c r="TJQ82" s="21" t="s">
        <v>19</v>
      </c>
      <c r="TJR82" s="21" t="s">
        <v>19</v>
      </c>
      <c r="TJS82" s="21" t="s">
        <v>19</v>
      </c>
      <c r="TJT82" s="21" t="s">
        <v>19</v>
      </c>
      <c r="TJU82" s="21" t="s">
        <v>19</v>
      </c>
      <c r="TJV82" s="21" t="s">
        <v>19</v>
      </c>
      <c r="TJW82" s="21" t="s">
        <v>19</v>
      </c>
      <c r="TJX82" s="21" t="s">
        <v>19</v>
      </c>
      <c r="TJY82" s="21" t="s">
        <v>19</v>
      </c>
      <c r="TJZ82" s="21" t="s">
        <v>19</v>
      </c>
      <c r="TKA82" s="21" t="s">
        <v>19</v>
      </c>
      <c r="TKB82" s="21" t="s">
        <v>19</v>
      </c>
      <c r="TKC82" s="21" t="s">
        <v>19</v>
      </c>
      <c r="TKD82" s="21" t="s">
        <v>19</v>
      </c>
      <c r="TKE82" s="21" t="s">
        <v>19</v>
      </c>
      <c r="TKF82" s="21" t="s">
        <v>19</v>
      </c>
      <c r="TKG82" s="21" t="s">
        <v>19</v>
      </c>
      <c r="TKH82" s="21" t="s">
        <v>19</v>
      </c>
      <c r="TKI82" s="21" t="s">
        <v>19</v>
      </c>
      <c r="TKJ82" s="21" t="s">
        <v>19</v>
      </c>
      <c r="TKK82" s="21" t="s">
        <v>19</v>
      </c>
      <c r="TKL82" s="21" t="s">
        <v>19</v>
      </c>
      <c r="TKM82" s="21" t="s">
        <v>19</v>
      </c>
      <c r="TKN82" s="21" t="s">
        <v>19</v>
      </c>
      <c r="TKO82" s="21" t="s">
        <v>19</v>
      </c>
      <c r="TKP82" s="21" t="s">
        <v>19</v>
      </c>
      <c r="TKQ82" s="21" t="s">
        <v>19</v>
      </c>
      <c r="TKR82" s="21" t="s">
        <v>19</v>
      </c>
      <c r="TKS82" s="21" t="s">
        <v>19</v>
      </c>
      <c r="TKT82" s="21" t="s">
        <v>19</v>
      </c>
      <c r="TKU82" s="21" t="s">
        <v>19</v>
      </c>
      <c r="TKV82" s="21" t="s">
        <v>19</v>
      </c>
      <c r="TKW82" s="21" t="s">
        <v>19</v>
      </c>
      <c r="TKX82" s="21" t="s">
        <v>19</v>
      </c>
      <c r="TKY82" s="21" t="s">
        <v>19</v>
      </c>
      <c r="TKZ82" s="21" t="s">
        <v>19</v>
      </c>
      <c r="TLA82" s="21" t="s">
        <v>19</v>
      </c>
      <c r="TLB82" s="21" t="s">
        <v>19</v>
      </c>
      <c r="TLC82" s="21" t="s">
        <v>19</v>
      </c>
      <c r="TLD82" s="21" t="s">
        <v>19</v>
      </c>
      <c r="TLE82" s="21" t="s">
        <v>19</v>
      </c>
      <c r="TLF82" s="21" t="s">
        <v>19</v>
      </c>
      <c r="TLG82" s="21" t="s">
        <v>19</v>
      </c>
      <c r="TLH82" s="21" t="s">
        <v>19</v>
      </c>
      <c r="TLI82" s="21" t="s">
        <v>19</v>
      </c>
      <c r="TLJ82" s="21" t="s">
        <v>19</v>
      </c>
      <c r="TLK82" s="21" t="s">
        <v>19</v>
      </c>
      <c r="TLL82" s="21" t="s">
        <v>19</v>
      </c>
      <c r="TLM82" s="21" t="s">
        <v>19</v>
      </c>
      <c r="TLN82" s="21" t="s">
        <v>19</v>
      </c>
      <c r="TLO82" s="21" t="s">
        <v>19</v>
      </c>
      <c r="TLP82" s="21" t="s">
        <v>19</v>
      </c>
      <c r="TLQ82" s="21" t="s">
        <v>19</v>
      </c>
      <c r="TLR82" s="21" t="s">
        <v>19</v>
      </c>
      <c r="TLS82" s="21" t="s">
        <v>19</v>
      </c>
      <c r="TLT82" s="21" t="s">
        <v>19</v>
      </c>
      <c r="TLU82" s="21" t="s">
        <v>19</v>
      </c>
      <c r="TLV82" s="21" t="s">
        <v>19</v>
      </c>
      <c r="TLW82" s="21" t="s">
        <v>19</v>
      </c>
      <c r="TLX82" s="21" t="s">
        <v>19</v>
      </c>
      <c r="TLY82" s="21" t="s">
        <v>19</v>
      </c>
      <c r="TLZ82" s="21" t="s">
        <v>19</v>
      </c>
      <c r="TMA82" s="21" t="s">
        <v>19</v>
      </c>
      <c r="TMB82" s="21" t="s">
        <v>19</v>
      </c>
      <c r="TMC82" s="21" t="s">
        <v>19</v>
      </c>
      <c r="TMD82" s="21" t="s">
        <v>19</v>
      </c>
      <c r="TME82" s="21" t="s">
        <v>19</v>
      </c>
      <c r="TMF82" s="21" t="s">
        <v>19</v>
      </c>
      <c r="TMG82" s="21" t="s">
        <v>19</v>
      </c>
      <c r="TMH82" s="21" t="s">
        <v>19</v>
      </c>
      <c r="TMI82" s="21" t="s">
        <v>19</v>
      </c>
      <c r="TMJ82" s="21" t="s">
        <v>19</v>
      </c>
      <c r="TMK82" s="21" t="s">
        <v>19</v>
      </c>
      <c r="TML82" s="21" t="s">
        <v>19</v>
      </c>
      <c r="TMM82" s="21" t="s">
        <v>19</v>
      </c>
      <c r="TMN82" s="21" t="s">
        <v>19</v>
      </c>
      <c r="TMO82" s="21" t="s">
        <v>19</v>
      </c>
      <c r="TMP82" s="21" t="s">
        <v>19</v>
      </c>
      <c r="TMQ82" s="21" t="s">
        <v>19</v>
      </c>
      <c r="TMR82" s="21" t="s">
        <v>19</v>
      </c>
      <c r="TMS82" s="21" t="s">
        <v>19</v>
      </c>
      <c r="TMT82" s="21" t="s">
        <v>19</v>
      </c>
      <c r="TMU82" s="21" t="s">
        <v>19</v>
      </c>
      <c r="TMV82" s="21" t="s">
        <v>19</v>
      </c>
      <c r="TMW82" s="21" t="s">
        <v>19</v>
      </c>
      <c r="TMX82" s="21" t="s">
        <v>19</v>
      </c>
      <c r="TMY82" s="21" t="s">
        <v>19</v>
      </c>
      <c r="TMZ82" s="21" t="s">
        <v>19</v>
      </c>
      <c r="TNA82" s="21" t="s">
        <v>19</v>
      </c>
      <c r="TNB82" s="21" t="s">
        <v>19</v>
      </c>
      <c r="TNC82" s="21" t="s">
        <v>19</v>
      </c>
      <c r="TND82" s="21" t="s">
        <v>19</v>
      </c>
      <c r="TNE82" s="21" t="s">
        <v>19</v>
      </c>
      <c r="TNF82" s="21" t="s">
        <v>19</v>
      </c>
      <c r="TNG82" s="21" t="s">
        <v>19</v>
      </c>
      <c r="TNH82" s="21" t="s">
        <v>19</v>
      </c>
      <c r="TNI82" s="21" t="s">
        <v>19</v>
      </c>
      <c r="TNJ82" s="21" t="s">
        <v>19</v>
      </c>
      <c r="TNK82" s="21" t="s">
        <v>19</v>
      </c>
      <c r="TNL82" s="21" t="s">
        <v>19</v>
      </c>
      <c r="TNM82" s="21" t="s">
        <v>19</v>
      </c>
      <c r="TNN82" s="21" t="s">
        <v>19</v>
      </c>
      <c r="TNO82" s="21" t="s">
        <v>19</v>
      </c>
      <c r="TNP82" s="21" t="s">
        <v>19</v>
      </c>
      <c r="TNQ82" s="21" t="s">
        <v>19</v>
      </c>
      <c r="TNR82" s="21" t="s">
        <v>19</v>
      </c>
      <c r="TNS82" s="21" t="s">
        <v>19</v>
      </c>
      <c r="TNT82" s="21" t="s">
        <v>19</v>
      </c>
      <c r="TNU82" s="21" t="s">
        <v>19</v>
      </c>
      <c r="TNV82" s="21" t="s">
        <v>19</v>
      </c>
      <c r="TNW82" s="21" t="s">
        <v>19</v>
      </c>
      <c r="TNX82" s="21" t="s">
        <v>19</v>
      </c>
      <c r="TNY82" s="21" t="s">
        <v>19</v>
      </c>
      <c r="TNZ82" s="21" t="s">
        <v>19</v>
      </c>
      <c r="TOA82" s="21" t="s">
        <v>19</v>
      </c>
      <c r="TOB82" s="21" t="s">
        <v>19</v>
      </c>
      <c r="TOC82" s="21" t="s">
        <v>19</v>
      </c>
      <c r="TOD82" s="21" t="s">
        <v>19</v>
      </c>
      <c r="TOE82" s="21" t="s">
        <v>19</v>
      </c>
      <c r="TOF82" s="21" t="s">
        <v>19</v>
      </c>
      <c r="TOG82" s="21" t="s">
        <v>19</v>
      </c>
      <c r="TOH82" s="21" t="s">
        <v>19</v>
      </c>
      <c r="TOI82" s="21" t="s">
        <v>19</v>
      </c>
      <c r="TOJ82" s="21" t="s">
        <v>19</v>
      </c>
      <c r="TOK82" s="21" t="s">
        <v>19</v>
      </c>
      <c r="TOL82" s="21" t="s">
        <v>19</v>
      </c>
      <c r="TOM82" s="21" t="s">
        <v>19</v>
      </c>
      <c r="TON82" s="21" t="s">
        <v>19</v>
      </c>
      <c r="TOO82" s="21" t="s">
        <v>19</v>
      </c>
      <c r="TOP82" s="21" t="s">
        <v>19</v>
      </c>
      <c r="TOQ82" s="21" t="s">
        <v>19</v>
      </c>
      <c r="TOR82" s="21" t="s">
        <v>19</v>
      </c>
      <c r="TOS82" s="21" t="s">
        <v>19</v>
      </c>
      <c r="TOT82" s="21" t="s">
        <v>19</v>
      </c>
      <c r="TOU82" s="21" t="s">
        <v>19</v>
      </c>
      <c r="TOV82" s="21" t="s">
        <v>19</v>
      </c>
      <c r="TOW82" s="21" t="s">
        <v>19</v>
      </c>
      <c r="TOX82" s="21" t="s">
        <v>19</v>
      </c>
      <c r="TOY82" s="21" t="s">
        <v>19</v>
      </c>
      <c r="TOZ82" s="21" t="s">
        <v>19</v>
      </c>
      <c r="TPA82" s="21" t="s">
        <v>19</v>
      </c>
      <c r="TPB82" s="21" t="s">
        <v>19</v>
      </c>
      <c r="TPC82" s="21" t="s">
        <v>19</v>
      </c>
      <c r="TPD82" s="21" t="s">
        <v>19</v>
      </c>
      <c r="TPE82" s="21" t="s">
        <v>19</v>
      </c>
      <c r="TPF82" s="21" t="s">
        <v>19</v>
      </c>
      <c r="TPG82" s="21" t="s">
        <v>19</v>
      </c>
      <c r="TPH82" s="21" t="s">
        <v>19</v>
      </c>
      <c r="TPI82" s="21" t="s">
        <v>19</v>
      </c>
      <c r="TPJ82" s="21" t="s">
        <v>19</v>
      </c>
      <c r="TPK82" s="21" t="s">
        <v>19</v>
      </c>
      <c r="TPL82" s="21" t="s">
        <v>19</v>
      </c>
      <c r="TPM82" s="21" t="s">
        <v>19</v>
      </c>
      <c r="TPN82" s="21" t="s">
        <v>19</v>
      </c>
      <c r="TPO82" s="21" t="s">
        <v>19</v>
      </c>
      <c r="TPP82" s="21" t="s">
        <v>19</v>
      </c>
      <c r="TPQ82" s="21" t="s">
        <v>19</v>
      </c>
      <c r="TPR82" s="21" t="s">
        <v>19</v>
      </c>
      <c r="TPS82" s="21" t="s">
        <v>19</v>
      </c>
      <c r="TPT82" s="21" t="s">
        <v>19</v>
      </c>
      <c r="TPU82" s="21" t="s">
        <v>19</v>
      </c>
      <c r="TPV82" s="21" t="s">
        <v>19</v>
      </c>
      <c r="TPW82" s="21" t="s">
        <v>19</v>
      </c>
      <c r="TPX82" s="21" t="s">
        <v>19</v>
      </c>
      <c r="TPY82" s="21" t="s">
        <v>19</v>
      </c>
      <c r="TPZ82" s="21" t="s">
        <v>19</v>
      </c>
      <c r="TQA82" s="21" t="s">
        <v>19</v>
      </c>
      <c r="TQB82" s="21" t="s">
        <v>19</v>
      </c>
      <c r="TQC82" s="21" t="s">
        <v>19</v>
      </c>
      <c r="TQD82" s="21" t="s">
        <v>19</v>
      </c>
      <c r="TQE82" s="21" t="s">
        <v>19</v>
      </c>
      <c r="TQF82" s="21" t="s">
        <v>19</v>
      </c>
      <c r="TQG82" s="21" t="s">
        <v>19</v>
      </c>
      <c r="TQH82" s="21" t="s">
        <v>19</v>
      </c>
      <c r="TQI82" s="21" t="s">
        <v>19</v>
      </c>
      <c r="TQJ82" s="21" t="s">
        <v>19</v>
      </c>
      <c r="TQK82" s="21" t="s">
        <v>19</v>
      </c>
      <c r="TQL82" s="21" t="s">
        <v>19</v>
      </c>
      <c r="TQM82" s="21" t="s">
        <v>19</v>
      </c>
      <c r="TQN82" s="21" t="s">
        <v>19</v>
      </c>
      <c r="TQO82" s="21" t="s">
        <v>19</v>
      </c>
      <c r="TQP82" s="21" t="s">
        <v>19</v>
      </c>
      <c r="TQQ82" s="21" t="s">
        <v>19</v>
      </c>
      <c r="TQR82" s="21" t="s">
        <v>19</v>
      </c>
      <c r="TQS82" s="21" t="s">
        <v>19</v>
      </c>
      <c r="TQT82" s="21" t="s">
        <v>19</v>
      </c>
      <c r="TQU82" s="21" t="s">
        <v>19</v>
      </c>
      <c r="TQV82" s="21" t="s">
        <v>19</v>
      </c>
      <c r="TQW82" s="21" t="s">
        <v>19</v>
      </c>
      <c r="TQX82" s="21" t="s">
        <v>19</v>
      </c>
      <c r="TQY82" s="21" t="s">
        <v>19</v>
      </c>
      <c r="TQZ82" s="21" t="s">
        <v>19</v>
      </c>
      <c r="TRA82" s="21" t="s">
        <v>19</v>
      </c>
      <c r="TRB82" s="21" t="s">
        <v>19</v>
      </c>
      <c r="TRC82" s="21" t="s">
        <v>19</v>
      </c>
      <c r="TRD82" s="21" t="s">
        <v>19</v>
      </c>
      <c r="TRE82" s="21" t="s">
        <v>19</v>
      </c>
      <c r="TRF82" s="21" t="s">
        <v>19</v>
      </c>
      <c r="TRG82" s="21" t="s">
        <v>19</v>
      </c>
      <c r="TRH82" s="21" t="s">
        <v>19</v>
      </c>
      <c r="TRI82" s="21" t="s">
        <v>19</v>
      </c>
      <c r="TRJ82" s="21" t="s">
        <v>19</v>
      </c>
      <c r="TRK82" s="21" t="s">
        <v>19</v>
      </c>
      <c r="TRL82" s="21" t="s">
        <v>19</v>
      </c>
      <c r="TRM82" s="21" t="s">
        <v>19</v>
      </c>
      <c r="TRN82" s="21" t="s">
        <v>19</v>
      </c>
      <c r="TRO82" s="21" t="s">
        <v>19</v>
      </c>
      <c r="TRP82" s="21" t="s">
        <v>19</v>
      </c>
      <c r="TRQ82" s="21" t="s">
        <v>19</v>
      </c>
      <c r="TRR82" s="21" t="s">
        <v>19</v>
      </c>
      <c r="TRS82" s="21" t="s">
        <v>19</v>
      </c>
      <c r="TRT82" s="21" t="s">
        <v>19</v>
      </c>
      <c r="TRU82" s="21" t="s">
        <v>19</v>
      </c>
      <c r="TRV82" s="21" t="s">
        <v>19</v>
      </c>
      <c r="TRW82" s="21" t="s">
        <v>19</v>
      </c>
      <c r="TRX82" s="21" t="s">
        <v>19</v>
      </c>
      <c r="TRY82" s="21" t="s">
        <v>19</v>
      </c>
      <c r="TRZ82" s="21" t="s">
        <v>19</v>
      </c>
      <c r="TSA82" s="21" t="s">
        <v>19</v>
      </c>
      <c r="TSB82" s="21" t="s">
        <v>19</v>
      </c>
      <c r="TSC82" s="21" t="s">
        <v>19</v>
      </c>
      <c r="TSD82" s="21" t="s">
        <v>19</v>
      </c>
      <c r="TSE82" s="21" t="s">
        <v>19</v>
      </c>
      <c r="TSF82" s="21" t="s">
        <v>19</v>
      </c>
      <c r="TSG82" s="21" t="s">
        <v>19</v>
      </c>
      <c r="TSH82" s="21" t="s">
        <v>19</v>
      </c>
      <c r="TSI82" s="21" t="s">
        <v>19</v>
      </c>
      <c r="TSJ82" s="21" t="s">
        <v>19</v>
      </c>
      <c r="TSK82" s="21" t="s">
        <v>19</v>
      </c>
      <c r="TSL82" s="21" t="s">
        <v>19</v>
      </c>
      <c r="TSM82" s="21" t="s">
        <v>19</v>
      </c>
      <c r="TSN82" s="21" t="s">
        <v>19</v>
      </c>
      <c r="TSO82" s="21" t="s">
        <v>19</v>
      </c>
      <c r="TSP82" s="21" t="s">
        <v>19</v>
      </c>
      <c r="TSQ82" s="21" t="s">
        <v>19</v>
      </c>
      <c r="TSR82" s="21" t="s">
        <v>19</v>
      </c>
      <c r="TSS82" s="21" t="s">
        <v>19</v>
      </c>
      <c r="TST82" s="21" t="s">
        <v>19</v>
      </c>
      <c r="TSU82" s="21" t="s">
        <v>19</v>
      </c>
      <c r="TSV82" s="21" t="s">
        <v>19</v>
      </c>
      <c r="TSW82" s="21" t="s">
        <v>19</v>
      </c>
      <c r="TSX82" s="21" t="s">
        <v>19</v>
      </c>
      <c r="TSY82" s="21" t="s">
        <v>19</v>
      </c>
      <c r="TSZ82" s="21" t="s">
        <v>19</v>
      </c>
      <c r="TTA82" s="21" t="s">
        <v>19</v>
      </c>
      <c r="TTB82" s="21" t="s">
        <v>19</v>
      </c>
      <c r="TTC82" s="21" t="s">
        <v>19</v>
      </c>
      <c r="TTD82" s="21" t="s">
        <v>19</v>
      </c>
      <c r="TTE82" s="21" t="s">
        <v>19</v>
      </c>
      <c r="TTF82" s="21" t="s">
        <v>19</v>
      </c>
      <c r="TTG82" s="21" t="s">
        <v>19</v>
      </c>
      <c r="TTH82" s="21" t="s">
        <v>19</v>
      </c>
      <c r="TTI82" s="21" t="s">
        <v>19</v>
      </c>
      <c r="TTJ82" s="21" t="s">
        <v>19</v>
      </c>
      <c r="TTK82" s="21" t="s">
        <v>19</v>
      </c>
      <c r="TTL82" s="21" t="s">
        <v>19</v>
      </c>
      <c r="TTM82" s="21" t="s">
        <v>19</v>
      </c>
      <c r="TTN82" s="21" t="s">
        <v>19</v>
      </c>
      <c r="TTO82" s="21" t="s">
        <v>19</v>
      </c>
      <c r="TTP82" s="21" t="s">
        <v>19</v>
      </c>
      <c r="TTQ82" s="21" t="s">
        <v>19</v>
      </c>
      <c r="TTR82" s="21" t="s">
        <v>19</v>
      </c>
      <c r="TTS82" s="21" t="s">
        <v>19</v>
      </c>
      <c r="TTT82" s="21" t="s">
        <v>19</v>
      </c>
      <c r="TTU82" s="21" t="s">
        <v>19</v>
      </c>
      <c r="TTV82" s="21" t="s">
        <v>19</v>
      </c>
      <c r="TTW82" s="21" t="s">
        <v>19</v>
      </c>
      <c r="TTX82" s="21" t="s">
        <v>19</v>
      </c>
      <c r="TTY82" s="21" t="s">
        <v>19</v>
      </c>
      <c r="TTZ82" s="21" t="s">
        <v>19</v>
      </c>
      <c r="TUA82" s="21" t="s">
        <v>19</v>
      </c>
      <c r="TUB82" s="21" t="s">
        <v>19</v>
      </c>
      <c r="TUC82" s="21" t="s">
        <v>19</v>
      </c>
      <c r="TUD82" s="21" t="s">
        <v>19</v>
      </c>
      <c r="TUE82" s="21" t="s">
        <v>19</v>
      </c>
      <c r="TUF82" s="21" t="s">
        <v>19</v>
      </c>
      <c r="TUG82" s="21" t="s">
        <v>19</v>
      </c>
      <c r="TUH82" s="21" t="s">
        <v>19</v>
      </c>
      <c r="TUI82" s="21" t="s">
        <v>19</v>
      </c>
      <c r="TUJ82" s="21" t="s">
        <v>19</v>
      </c>
      <c r="TUK82" s="21" t="s">
        <v>19</v>
      </c>
      <c r="TUL82" s="21" t="s">
        <v>19</v>
      </c>
      <c r="TUM82" s="21" t="s">
        <v>19</v>
      </c>
      <c r="TUN82" s="21" t="s">
        <v>19</v>
      </c>
      <c r="TUO82" s="21" t="s">
        <v>19</v>
      </c>
      <c r="TUP82" s="21" t="s">
        <v>19</v>
      </c>
      <c r="TUQ82" s="21" t="s">
        <v>19</v>
      </c>
      <c r="TUR82" s="21" t="s">
        <v>19</v>
      </c>
      <c r="TUS82" s="21" t="s">
        <v>19</v>
      </c>
      <c r="TUT82" s="21" t="s">
        <v>19</v>
      </c>
      <c r="TUU82" s="21" t="s">
        <v>19</v>
      </c>
      <c r="TUV82" s="21" t="s">
        <v>19</v>
      </c>
      <c r="TUW82" s="21" t="s">
        <v>19</v>
      </c>
      <c r="TUX82" s="21" t="s">
        <v>19</v>
      </c>
      <c r="TUY82" s="21" t="s">
        <v>19</v>
      </c>
      <c r="TUZ82" s="21" t="s">
        <v>19</v>
      </c>
      <c r="TVA82" s="21" t="s">
        <v>19</v>
      </c>
      <c r="TVB82" s="21" t="s">
        <v>19</v>
      </c>
      <c r="TVC82" s="21" t="s">
        <v>19</v>
      </c>
      <c r="TVD82" s="21" t="s">
        <v>19</v>
      </c>
      <c r="TVE82" s="21" t="s">
        <v>19</v>
      </c>
      <c r="TVF82" s="21" t="s">
        <v>19</v>
      </c>
      <c r="TVG82" s="21" t="s">
        <v>19</v>
      </c>
      <c r="TVH82" s="21" t="s">
        <v>19</v>
      </c>
      <c r="TVI82" s="21" t="s">
        <v>19</v>
      </c>
      <c r="TVJ82" s="21" t="s">
        <v>19</v>
      </c>
      <c r="TVK82" s="21" t="s">
        <v>19</v>
      </c>
      <c r="TVL82" s="21" t="s">
        <v>19</v>
      </c>
      <c r="TVM82" s="21" t="s">
        <v>19</v>
      </c>
      <c r="TVN82" s="21" t="s">
        <v>19</v>
      </c>
      <c r="TVO82" s="21" t="s">
        <v>19</v>
      </c>
      <c r="TVP82" s="21" t="s">
        <v>19</v>
      </c>
      <c r="TVQ82" s="21" t="s">
        <v>19</v>
      </c>
      <c r="TVR82" s="21" t="s">
        <v>19</v>
      </c>
      <c r="TVS82" s="21" t="s">
        <v>19</v>
      </c>
      <c r="TVT82" s="21" t="s">
        <v>19</v>
      </c>
      <c r="TVU82" s="21" t="s">
        <v>19</v>
      </c>
      <c r="TVV82" s="21" t="s">
        <v>19</v>
      </c>
      <c r="TVW82" s="21" t="s">
        <v>19</v>
      </c>
      <c r="TVX82" s="21" t="s">
        <v>19</v>
      </c>
      <c r="TVY82" s="21" t="s">
        <v>19</v>
      </c>
      <c r="TVZ82" s="21" t="s">
        <v>19</v>
      </c>
      <c r="TWA82" s="21" t="s">
        <v>19</v>
      </c>
      <c r="TWB82" s="21" t="s">
        <v>19</v>
      </c>
      <c r="TWC82" s="21" t="s">
        <v>19</v>
      </c>
      <c r="TWD82" s="21" t="s">
        <v>19</v>
      </c>
      <c r="TWE82" s="21" t="s">
        <v>19</v>
      </c>
      <c r="TWF82" s="21" t="s">
        <v>19</v>
      </c>
      <c r="TWG82" s="21" t="s">
        <v>19</v>
      </c>
      <c r="TWH82" s="21" t="s">
        <v>19</v>
      </c>
      <c r="TWI82" s="21" t="s">
        <v>19</v>
      </c>
      <c r="TWJ82" s="21" t="s">
        <v>19</v>
      </c>
      <c r="TWK82" s="21" t="s">
        <v>19</v>
      </c>
      <c r="TWL82" s="21" t="s">
        <v>19</v>
      </c>
      <c r="TWM82" s="21" t="s">
        <v>19</v>
      </c>
      <c r="TWN82" s="21" t="s">
        <v>19</v>
      </c>
      <c r="TWO82" s="21" t="s">
        <v>19</v>
      </c>
      <c r="TWP82" s="21" t="s">
        <v>19</v>
      </c>
      <c r="TWQ82" s="21" t="s">
        <v>19</v>
      </c>
      <c r="TWR82" s="21" t="s">
        <v>19</v>
      </c>
      <c r="TWS82" s="21" t="s">
        <v>19</v>
      </c>
      <c r="TWT82" s="21" t="s">
        <v>19</v>
      </c>
      <c r="TWU82" s="21" t="s">
        <v>19</v>
      </c>
      <c r="TWV82" s="21" t="s">
        <v>19</v>
      </c>
      <c r="TWW82" s="21" t="s">
        <v>19</v>
      </c>
      <c r="TWX82" s="21" t="s">
        <v>19</v>
      </c>
      <c r="TWY82" s="21" t="s">
        <v>19</v>
      </c>
      <c r="TWZ82" s="21" t="s">
        <v>19</v>
      </c>
      <c r="TXA82" s="21" t="s">
        <v>19</v>
      </c>
      <c r="TXB82" s="21" t="s">
        <v>19</v>
      </c>
      <c r="TXC82" s="21" t="s">
        <v>19</v>
      </c>
      <c r="TXD82" s="21" t="s">
        <v>19</v>
      </c>
      <c r="TXE82" s="21" t="s">
        <v>19</v>
      </c>
      <c r="TXF82" s="21" t="s">
        <v>19</v>
      </c>
      <c r="TXG82" s="21" t="s">
        <v>19</v>
      </c>
      <c r="TXH82" s="21" t="s">
        <v>19</v>
      </c>
      <c r="TXI82" s="21" t="s">
        <v>19</v>
      </c>
      <c r="TXJ82" s="21" t="s">
        <v>19</v>
      </c>
      <c r="TXK82" s="21" t="s">
        <v>19</v>
      </c>
      <c r="TXL82" s="21" t="s">
        <v>19</v>
      </c>
      <c r="TXM82" s="21" t="s">
        <v>19</v>
      </c>
      <c r="TXN82" s="21" t="s">
        <v>19</v>
      </c>
      <c r="TXO82" s="21" t="s">
        <v>19</v>
      </c>
      <c r="TXP82" s="21" t="s">
        <v>19</v>
      </c>
      <c r="TXQ82" s="21" t="s">
        <v>19</v>
      </c>
      <c r="TXR82" s="21" t="s">
        <v>19</v>
      </c>
      <c r="TXS82" s="21" t="s">
        <v>19</v>
      </c>
      <c r="TXT82" s="21" t="s">
        <v>19</v>
      </c>
      <c r="TXU82" s="21" t="s">
        <v>19</v>
      </c>
      <c r="TXV82" s="21" t="s">
        <v>19</v>
      </c>
      <c r="TXW82" s="21" t="s">
        <v>19</v>
      </c>
      <c r="TXX82" s="21" t="s">
        <v>19</v>
      </c>
      <c r="TXY82" s="21" t="s">
        <v>19</v>
      </c>
      <c r="TXZ82" s="21" t="s">
        <v>19</v>
      </c>
      <c r="TYA82" s="21" t="s">
        <v>19</v>
      </c>
      <c r="TYB82" s="21" t="s">
        <v>19</v>
      </c>
      <c r="TYC82" s="21" t="s">
        <v>19</v>
      </c>
      <c r="TYD82" s="21" t="s">
        <v>19</v>
      </c>
      <c r="TYE82" s="21" t="s">
        <v>19</v>
      </c>
      <c r="TYF82" s="21" t="s">
        <v>19</v>
      </c>
      <c r="TYG82" s="21" t="s">
        <v>19</v>
      </c>
      <c r="TYH82" s="21" t="s">
        <v>19</v>
      </c>
      <c r="TYI82" s="21" t="s">
        <v>19</v>
      </c>
      <c r="TYJ82" s="21" t="s">
        <v>19</v>
      </c>
      <c r="TYK82" s="21" t="s">
        <v>19</v>
      </c>
      <c r="TYL82" s="21" t="s">
        <v>19</v>
      </c>
      <c r="TYM82" s="21" t="s">
        <v>19</v>
      </c>
      <c r="TYN82" s="21" t="s">
        <v>19</v>
      </c>
      <c r="TYO82" s="21" t="s">
        <v>19</v>
      </c>
      <c r="TYP82" s="21" t="s">
        <v>19</v>
      </c>
      <c r="TYQ82" s="21" t="s">
        <v>19</v>
      </c>
      <c r="TYR82" s="21" t="s">
        <v>19</v>
      </c>
      <c r="TYS82" s="21" t="s">
        <v>19</v>
      </c>
      <c r="TYT82" s="21" t="s">
        <v>19</v>
      </c>
      <c r="TYU82" s="21" t="s">
        <v>19</v>
      </c>
      <c r="TYV82" s="21" t="s">
        <v>19</v>
      </c>
      <c r="TYW82" s="21" t="s">
        <v>19</v>
      </c>
      <c r="TYX82" s="21" t="s">
        <v>19</v>
      </c>
      <c r="TYY82" s="21" t="s">
        <v>19</v>
      </c>
      <c r="TYZ82" s="21" t="s">
        <v>19</v>
      </c>
      <c r="TZA82" s="21" t="s">
        <v>19</v>
      </c>
      <c r="TZB82" s="21" t="s">
        <v>19</v>
      </c>
      <c r="TZC82" s="21" t="s">
        <v>19</v>
      </c>
      <c r="TZD82" s="21" t="s">
        <v>19</v>
      </c>
      <c r="TZE82" s="21" t="s">
        <v>19</v>
      </c>
      <c r="TZF82" s="21" t="s">
        <v>19</v>
      </c>
      <c r="TZG82" s="21" t="s">
        <v>19</v>
      </c>
      <c r="TZH82" s="21" t="s">
        <v>19</v>
      </c>
      <c r="TZI82" s="21" t="s">
        <v>19</v>
      </c>
      <c r="TZJ82" s="21" t="s">
        <v>19</v>
      </c>
      <c r="TZK82" s="21" t="s">
        <v>19</v>
      </c>
      <c r="TZL82" s="21" t="s">
        <v>19</v>
      </c>
      <c r="TZM82" s="21" t="s">
        <v>19</v>
      </c>
      <c r="TZN82" s="21" t="s">
        <v>19</v>
      </c>
      <c r="TZO82" s="21" t="s">
        <v>19</v>
      </c>
      <c r="TZP82" s="21" t="s">
        <v>19</v>
      </c>
      <c r="TZQ82" s="21" t="s">
        <v>19</v>
      </c>
      <c r="TZR82" s="21" t="s">
        <v>19</v>
      </c>
      <c r="TZS82" s="21" t="s">
        <v>19</v>
      </c>
      <c r="TZT82" s="21" t="s">
        <v>19</v>
      </c>
      <c r="TZU82" s="21" t="s">
        <v>19</v>
      </c>
      <c r="TZV82" s="21" t="s">
        <v>19</v>
      </c>
      <c r="TZW82" s="21" t="s">
        <v>19</v>
      </c>
      <c r="TZX82" s="21" t="s">
        <v>19</v>
      </c>
      <c r="TZY82" s="21" t="s">
        <v>19</v>
      </c>
      <c r="TZZ82" s="21" t="s">
        <v>19</v>
      </c>
      <c r="UAA82" s="21" t="s">
        <v>19</v>
      </c>
      <c r="UAB82" s="21" t="s">
        <v>19</v>
      </c>
      <c r="UAC82" s="21" t="s">
        <v>19</v>
      </c>
      <c r="UAD82" s="21" t="s">
        <v>19</v>
      </c>
      <c r="UAE82" s="21" t="s">
        <v>19</v>
      </c>
      <c r="UAF82" s="21" t="s">
        <v>19</v>
      </c>
      <c r="UAG82" s="21" t="s">
        <v>19</v>
      </c>
      <c r="UAH82" s="21" t="s">
        <v>19</v>
      </c>
      <c r="UAI82" s="21" t="s">
        <v>19</v>
      </c>
      <c r="UAJ82" s="21" t="s">
        <v>19</v>
      </c>
      <c r="UAK82" s="21" t="s">
        <v>19</v>
      </c>
      <c r="UAL82" s="21" t="s">
        <v>19</v>
      </c>
      <c r="UAM82" s="21" t="s">
        <v>19</v>
      </c>
      <c r="UAN82" s="21" t="s">
        <v>19</v>
      </c>
      <c r="UAO82" s="21" t="s">
        <v>19</v>
      </c>
      <c r="UAP82" s="21" t="s">
        <v>19</v>
      </c>
      <c r="UAQ82" s="21" t="s">
        <v>19</v>
      </c>
      <c r="UAR82" s="21" t="s">
        <v>19</v>
      </c>
      <c r="UAS82" s="21" t="s">
        <v>19</v>
      </c>
      <c r="UAT82" s="21" t="s">
        <v>19</v>
      </c>
      <c r="UAU82" s="21" t="s">
        <v>19</v>
      </c>
      <c r="UAV82" s="21" t="s">
        <v>19</v>
      </c>
      <c r="UAW82" s="21" t="s">
        <v>19</v>
      </c>
      <c r="UAX82" s="21" t="s">
        <v>19</v>
      </c>
      <c r="UAY82" s="21" t="s">
        <v>19</v>
      </c>
      <c r="UAZ82" s="21" t="s">
        <v>19</v>
      </c>
      <c r="UBA82" s="21" t="s">
        <v>19</v>
      </c>
      <c r="UBB82" s="21" t="s">
        <v>19</v>
      </c>
      <c r="UBC82" s="21" t="s">
        <v>19</v>
      </c>
      <c r="UBD82" s="21" t="s">
        <v>19</v>
      </c>
      <c r="UBE82" s="21" t="s">
        <v>19</v>
      </c>
      <c r="UBF82" s="21" t="s">
        <v>19</v>
      </c>
      <c r="UBG82" s="21" t="s">
        <v>19</v>
      </c>
      <c r="UBH82" s="21" t="s">
        <v>19</v>
      </c>
      <c r="UBI82" s="21" t="s">
        <v>19</v>
      </c>
      <c r="UBJ82" s="21" t="s">
        <v>19</v>
      </c>
      <c r="UBK82" s="21" t="s">
        <v>19</v>
      </c>
      <c r="UBL82" s="21" t="s">
        <v>19</v>
      </c>
      <c r="UBM82" s="21" t="s">
        <v>19</v>
      </c>
      <c r="UBN82" s="21" t="s">
        <v>19</v>
      </c>
      <c r="UBO82" s="21" t="s">
        <v>19</v>
      </c>
      <c r="UBP82" s="21" t="s">
        <v>19</v>
      </c>
      <c r="UBQ82" s="21" t="s">
        <v>19</v>
      </c>
      <c r="UBR82" s="21" t="s">
        <v>19</v>
      </c>
      <c r="UBS82" s="21" t="s">
        <v>19</v>
      </c>
      <c r="UBT82" s="21" t="s">
        <v>19</v>
      </c>
      <c r="UBU82" s="21" t="s">
        <v>19</v>
      </c>
      <c r="UBV82" s="21" t="s">
        <v>19</v>
      </c>
      <c r="UBW82" s="21" t="s">
        <v>19</v>
      </c>
      <c r="UBX82" s="21" t="s">
        <v>19</v>
      </c>
      <c r="UBY82" s="21" t="s">
        <v>19</v>
      </c>
      <c r="UBZ82" s="21" t="s">
        <v>19</v>
      </c>
      <c r="UCA82" s="21" t="s">
        <v>19</v>
      </c>
      <c r="UCB82" s="21" t="s">
        <v>19</v>
      </c>
      <c r="UCC82" s="21" t="s">
        <v>19</v>
      </c>
      <c r="UCD82" s="21" t="s">
        <v>19</v>
      </c>
      <c r="UCE82" s="21" t="s">
        <v>19</v>
      </c>
      <c r="UCF82" s="21" t="s">
        <v>19</v>
      </c>
      <c r="UCG82" s="21" t="s">
        <v>19</v>
      </c>
      <c r="UCH82" s="21" t="s">
        <v>19</v>
      </c>
      <c r="UCI82" s="21" t="s">
        <v>19</v>
      </c>
      <c r="UCJ82" s="21" t="s">
        <v>19</v>
      </c>
      <c r="UCK82" s="21" t="s">
        <v>19</v>
      </c>
      <c r="UCL82" s="21" t="s">
        <v>19</v>
      </c>
      <c r="UCM82" s="21" t="s">
        <v>19</v>
      </c>
      <c r="UCN82" s="21" t="s">
        <v>19</v>
      </c>
      <c r="UCO82" s="21" t="s">
        <v>19</v>
      </c>
      <c r="UCP82" s="21" t="s">
        <v>19</v>
      </c>
      <c r="UCQ82" s="21" t="s">
        <v>19</v>
      </c>
      <c r="UCR82" s="21" t="s">
        <v>19</v>
      </c>
      <c r="UCS82" s="21" t="s">
        <v>19</v>
      </c>
      <c r="UCT82" s="21" t="s">
        <v>19</v>
      </c>
      <c r="UCU82" s="21" t="s">
        <v>19</v>
      </c>
      <c r="UCV82" s="21" t="s">
        <v>19</v>
      </c>
      <c r="UCW82" s="21" t="s">
        <v>19</v>
      </c>
      <c r="UCX82" s="21" t="s">
        <v>19</v>
      </c>
      <c r="UCY82" s="21" t="s">
        <v>19</v>
      </c>
      <c r="UCZ82" s="21" t="s">
        <v>19</v>
      </c>
      <c r="UDA82" s="21" t="s">
        <v>19</v>
      </c>
      <c r="UDB82" s="21" t="s">
        <v>19</v>
      </c>
      <c r="UDC82" s="21" t="s">
        <v>19</v>
      </c>
      <c r="UDD82" s="21" t="s">
        <v>19</v>
      </c>
      <c r="UDE82" s="21" t="s">
        <v>19</v>
      </c>
      <c r="UDF82" s="21" t="s">
        <v>19</v>
      </c>
      <c r="UDG82" s="21" t="s">
        <v>19</v>
      </c>
      <c r="UDH82" s="21" t="s">
        <v>19</v>
      </c>
      <c r="UDI82" s="21" t="s">
        <v>19</v>
      </c>
      <c r="UDJ82" s="21" t="s">
        <v>19</v>
      </c>
      <c r="UDK82" s="21" t="s">
        <v>19</v>
      </c>
      <c r="UDL82" s="21" t="s">
        <v>19</v>
      </c>
      <c r="UDM82" s="21" t="s">
        <v>19</v>
      </c>
      <c r="UDN82" s="21" t="s">
        <v>19</v>
      </c>
      <c r="UDO82" s="21" t="s">
        <v>19</v>
      </c>
      <c r="UDP82" s="21" t="s">
        <v>19</v>
      </c>
      <c r="UDQ82" s="21" t="s">
        <v>19</v>
      </c>
      <c r="UDR82" s="21" t="s">
        <v>19</v>
      </c>
      <c r="UDS82" s="21" t="s">
        <v>19</v>
      </c>
      <c r="UDT82" s="21" t="s">
        <v>19</v>
      </c>
      <c r="UDU82" s="21" t="s">
        <v>19</v>
      </c>
      <c r="UDV82" s="21" t="s">
        <v>19</v>
      </c>
      <c r="UDW82" s="21" t="s">
        <v>19</v>
      </c>
      <c r="UDX82" s="21" t="s">
        <v>19</v>
      </c>
      <c r="UDY82" s="21" t="s">
        <v>19</v>
      </c>
      <c r="UDZ82" s="21" t="s">
        <v>19</v>
      </c>
      <c r="UEA82" s="21" t="s">
        <v>19</v>
      </c>
      <c r="UEB82" s="21" t="s">
        <v>19</v>
      </c>
      <c r="UEC82" s="21" t="s">
        <v>19</v>
      </c>
      <c r="UED82" s="21" t="s">
        <v>19</v>
      </c>
      <c r="UEE82" s="21" t="s">
        <v>19</v>
      </c>
      <c r="UEF82" s="21" t="s">
        <v>19</v>
      </c>
      <c r="UEG82" s="21" t="s">
        <v>19</v>
      </c>
      <c r="UEH82" s="21" t="s">
        <v>19</v>
      </c>
      <c r="UEI82" s="21" t="s">
        <v>19</v>
      </c>
      <c r="UEJ82" s="21" t="s">
        <v>19</v>
      </c>
      <c r="UEK82" s="21" t="s">
        <v>19</v>
      </c>
      <c r="UEL82" s="21" t="s">
        <v>19</v>
      </c>
      <c r="UEM82" s="21" t="s">
        <v>19</v>
      </c>
      <c r="UEN82" s="21" t="s">
        <v>19</v>
      </c>
      <c r="UEO82" s="21" t="s">
        <v>19</v>
      </c>
      <c r="UEP82" s="21" t="s">
        <v>19</v>
      </c>
      <c r="UEQ82" s="21" t="s">
        <v>19</v>
      </c>
      <c r="UER82" s="21" t="s">
        <v>19</v>
      </c>
      <c r="UES82" s="21" t="s">
        <v>19</v>
      </c>
      <c r="UET82" s="21" t="s">
        <v>19</v>
      </c>
      <c r="UEU82" s="21" t="s">
        <v>19</v>
      </c>
      <c r="UEV82" s="21" t="s">
        <v>19</v>
      </c>
      <c r="UEW82" s="21" t="s">
        <v>19</v>
      </c>
      <c r="UEX82" s="21" t="s">
        <v>19</v>
      </c>
      <c r="UEY82" s="21" t="s">
        <v>19</v>
      </c>
      <c r="UEZ82" s="21" t="s">
        <v>19</v>
      </c>
      <c r="UFA82" s="21" t="s">
        <v>19</v>
      </c>
      <c r="UFB82" s="21" t="s">
        <v>19</v>
      </c>
      <c r="UFC82" s="21" t="s">
        <v>19</v>
      </c>
      <c r="UFD82" s="21" t="s">
        <v>19</v>
      </c>
      <c r="UFE82" s="21" t="s">
        <v>19</v>
      </c>
      <c r="UFF82" s="21" t="s">
        <v>19</v>
      </c>
      <c r="UFG82" s="21" t="s">
        <v>19</v>
      </c>
      <c r="UFH82" s="21" t="s">
        <v>19</v>
      </c>
      <c r="UFI82" s="21" t="s">
        <v>19</v>
      </c>
      <c r="UFJ82" s="21" t="s">
        <v>19</v>
      </c>
      <c r="UFK82" s="21" t="s">
        <v>19</v>
      </c>
      <c r="UFL82" s="21" t="s">
        <v>19</v>
      </c>
      <c r="UFM82" s="21" t="s">
        <v>19</v>
      </c>
      <c r="UFN82" s="21" t="s">
        <v>19</v>
      </c>
      <c r="UFO82" s="21" t="s">
        <v>19</v>
      </c>
      <c r="UFP82" s="21" t="s">
        <v>19</v>
      </c>
      <c r="UFQ82" s="21" t="s">
        <v>19</v>
      </c>
      <c r="UFR82" s="21" t="s">
        <v>19</v>
      </c>
      <c r="UFS82" s="21" t="s">
        <v>19</v>
      </c>
      <c r="UFT82" s="21" t="s">
        <v>19</v>
      </c>
      <c r="UFU82" s="21" t="s">
        <v>19</v>
      </c>
      <c r="UFV82" s="21" t="s">
        <v>19</v>
      </c>
      <c r="UFW82" s="21" t="s">
        <v>19</v>
      </c>
      <c r="UFX82" s="21" t="s">
        <v>19</v>
      </c>
      <c r="UFY82" s="21" t="s">
        <v>19</v>
      </c>
      <c r="UFZ82" s="21" t="s">
        <v>19</v>
      </c>
      <c r="UGA82" s="21" t="s">
        <v>19</v>
      </c>
      <c r="UGB82" s="21" t="s">
        <v>19</v>
      </c>
      <c r="UGC82" s="21" t="s">
        <v>19</v>
      </c>
      <c r="UGD82" s="21" t="s">
        <v>19</v>
      </c>
      <c r="UGE82" s="21" t="s">
        <v>19</v>
      </c>
      <c r="UGF82" s="21" t="s">
        <v>19</v>
      </c>
      <c r="UGG82" s="21" t="s">
        <v>19</v>
      </c>
      <c r="UGH82" s="21" t="s">
        <v>19</v>
      </c>
      <c r="UGI82" s="21" t="s">
        <v>19</v>
      </c>
      <c r="UGJ82" s="21" t="s">
        <v>19</v>
      </c>
      <c r="UGK82" s="21" t="s">
        <v>19</v>
      </c>
      <c r="UGL82" s="21" t="s">
        <v>19</v>
      </c>
      <c r="UGM82" s="21" t="s">
        <v>19</v>
      </c>
      <c r="UGN82" s="21" t="s">
        <v>19</v>
      </c>
      <c r="UGO82" s="21" t="s">
        <v>19</v>
      </c>
      <c r="UGP82" s="21" t="s">
        <v>19</v>
      </c>
      <c r="UGQ82" s="21" t="s">
        <v>19</v>
      </c>
      <c r="UGR82" s="21" t="s">
        <v>19</v>
      </c>
      <c r="UGS82" s="21" t="s">
        <v>19</v>
      </c>
      <c r="UGT82" s="21" t="s">
        <v>19</v>
      </c>
      <c r="UGU82" s="21" t="s">
        <v>19</v>
      </c>
      <c r="UGV82" s="21" t="s">
        <v>19</v>
      </c>
      <c r="UGW82" s="21" t="s">
        <v>19</v>
      </c>
      <c r="UGX82" s="21" t="s">
        <v>19</v>
      </c>
      <c r="UGY82" s="21" t="s">
        <v>19</v>
      </c>
      <c r="UGZ82" s="21" t="s">
        <v>19</v>
      </c>
      <c r="UHA82" s="21" t="s">
        <v>19</v>
      </c>
      <c r="UHB82" s="21" t="s">
        <v>19</v>
      </c>
      <c r="UHC82" s="21" t="s">
        <v>19</v>
      </c>
      <c r="UHD82" s="21" t="s">
        <v>19</v>
      </c>
      <c r="UHE82" s="21" t="s">
        <v>19</v>
      </c>
      <c r="UHF82" s="21" t="s">
        <v>19</v>
      </c>
      <c r="UHG82" s="21" t="s">
        <v>19</v>
      </c>
      <c r="UHH82" s="21" t="s">
        <v>19</v>
      </c>
      <c r="UHI82" s="21" t="s">
        <v>19</v>
      </c>
      <c r="UHJ82" s="21" t="s">
        <v>19</v>
      </c>
      <c r="UHK82" s="21" t="s">
        <v>19</v>
      </c>
      <c r="UHL82" s="21" t="s">
        <v>19</v>
      </c>
      <c r="UHM82" s="21" t="s">
        <v>19</v>
      </c>
      <c r="UHN82" s="21" t="s">
        <v>19</v>
      </c>
      <c r="UHO82" s="21" t="s">
        <v>19</v>
      </c>
      <c r="UHP82" s="21" t="s">
        <v>19</v>
      </c>
      <c r="UHQ82" s="21" t="s">
        <v>19</v>
      </c>
      <c r="UHR82" s="21" t="s">
        <v>19</v>
      </c>
      <c r="UHS82" s="21" t="s">
        <v>19</v>
      </c>
      <c r="UHT82" s="21" t="s">
        <v>19</v>
      </c>
      <c r="UHU82" s="21" t="s">
        <v>19</v>
      </c>
      <c r="UHV82" s="21" t="s">
        <v>19</v>
      </c>
      <c r="UHW82" s="21" t="s">
        <v>19</v>
      </c>
      <c r="UHX82" s="21" t="s">
        <v>19</v>
      </c>
      <c r="UHY82" s="21" t="s">
        <v>19</v>
      </c>
      <c r="UHZ82" s="21" t="s">
        <v>19</v>
      </c>
      <c r="UIA82" s="21" t="s">
        <v>19</v>
      </c>
      <c r="UIB82" s="21" t="s">
        <v>19</v>
      </c>
      <c r="UIC82" s="21" t="s">
        <v>19</v>
      </c>
      <c r="UID82" s="21" t="s">
        <v>19</v>
      </c>
      <c r="UIE82" s="21" t="s">
        <v>19</v>
      </c>
      <c r="UIF82" s="21" t="s">
        <v>19</v>
      </c>
      <c r="UIG82" s="21" t="s">
        <v>19</v>
      </c>
      <c r="UIH82" s="21" t="s">
        <v>19</v>
      </c>
      <c r="UII82" s="21" t="s">
        <v>19</v>
      </c>
      <c r="UIJ82" s="21" t="s">
        <v>19</v>
      </c>
      <c r="UIK82" s="21" t="s">
        <v>19</v>
      </c>
      <c r="UIL82" s="21" t="s">
        <v>19</v>
      </c>
      <c r="UIM82" s="21" t="s">
        <v>19</v>
      </c>
      <c r="UIN82" s="21" t="s">
        <v>19</v>
      </c>
      <c r="UIO82" s="21" t="s">
        <v>19</v>
      </c>
      <c r="UIP82" s="21" t="s">
        <v>19</v>
      </c>
      <c r="UIQ82" s="21" t="s">
        <v>19</v>
      </c>
      <c r="UIR82" s="21" t="s">
        <v>19</v>
      </c>
      <c r="UIS82" s="21" t="s">
        <v>19</v>
      </c>
      <c r="UIT82" s="21" t="s">
        <v>19</v>
      </c>
      <c r="UIU82" s="21" t="s">
        <v>19</v>
      </c>
      <c r="UIV82" s="21" t="s">
        <v>19</v>
      </c>
      <c r="UIW82" s="21" t="s">
        <v>19</v>
      </c>
      <c r="UIX82" s="21" t="s">
        <v>19</v>
      </c>
      <c r="UIY82" s="21" t="s">
        <v>19</v>
      </c>
      <c r="UIZ82" s="21" t="s">
        <v>19</v>
      </c>
      <c r="UJA82" s="21" t="s">
        <v>19</v>
      </c>
      <c r="UJB82" s="21" t="s">
        <v>19</v>
      </c>
      <c r="UJC82" s="21" t="s">
        <v>19</v>
      </c>
      <c r="UJD82" s="21" t="s">
        <v>19</v>
      </c>
      <c r="UJE82" s="21" t="s">
        <v>19</v>
      </c>
      <c r="UJF82" s="21" t="s">
        <v>19</v>
      </c>
      <c r="UJG82" s="21" t="s">
        <v>19</v>
      </c>
      <c r="UJH82" s="21" t="s">
        <v>19</v>
      </c>
      <c r="UJI82" s="21" t="s">
        <v>19</v>
      </c>
      <c r="UJJ82" s="21" t="s">
        <v>19</v>
      </c>
      <c r="UJK82" s="21" t="s">
        <v>19</v>
      </c>
      <c r="UJL82" s="21" t="s">
        <v>19</v>
      </c>
      <c r="UJM82" s="21" t="s">
        <v>19</v>
      </c>
      <c r="UJN82" s="21" t="s">
        <v>19</v>
      </c>
      <c r="UJO82" s="21" t="s">
        <v>19</v>
      </c>
      <c r="UJP82" s="21" t="s">
        <v>19</v>
      </c>
      <c r="UJQ82" s="21" t="s">
        <v>19</v>
      </c>
      <c r="UJR82" s="21" t="s">
        <v>19</v>
      </c>
      <c r="UJS82" s="21" t="s">
        <v>19</v>
      </c>
      <c r="UJT82" s="21" t="s">
        <v>19</v>
      </c>
      <c r="UJU82" s="21" t="s">
        <v>19</v>
      </c>
      <c r="UJV82" s="21" t="s">
        <v>19</v>
      </c>
      <c r="UJW82" s="21" t="s">
        <v>19</v>
      </c>
      <c r="UJX82" s="21" t="s">
        <v>19</v>
      </c>
      <c r="UJY82" s="21" t="s">
        <v>19</v>
      </c>
      <c r="UJZ82" s="21" t="s">
        <v>19</v>
      </c>
      <c r="UKA82" s="21" t="s">
        <v>19</v>
      </c>
      <c r="UKB82" s="21" t="s">
        <v>19</v>
      </c>
      <c r="UKC82" s="21" t="s">
        <v>19</v>
      </c>
      <c r="UKD82" s="21" t="s">
        <v>19</v>
      </c>
      <c r="UKE82" s="21" t="s">
        <v>19</v>
      </c>
      <c r="UKF82" s="21" t="s">
        <v>19</v>
      </c>
      <c r="UKG82" s="21" t="s">
        <v>19</v>
      </c>
      <c r="UKH82" s="21" t="s">
        <v>19</v>
      </c>
      <c r="UKI82" s="21" t="s">
        <v>19</v>
      </c>
      <c r="UKJ82" s="21" t="s">
        <v>19</v>
      </c>
      <c r="UKK82" s="21" t="s">
        <v>19</v>
      </c>
      <c r="UKL82" s="21" t="s">
        <v>19</v>
      </c>
      <c r="UKM82" s="21" t="s">
        <v>19</v>
      </c>
      <c r="UKN82" s="21" t="s">
        <v>19</v>
      </c>
      <c r="UKO82" s="21" t="s">
        <v>19</v>
      </c>
      <c r="UKP82" s="21" t="s">
        <v>19</v>
      </c>
      <c r="UKQ82" s="21" t="s">
        <v>19</v>
      </c>
      <c r="UKR82" s="21" t="s">
        <v>19</v>
      </c>
      <c r="UKS82" s="21" t="s">
        <v>19</v>
      </c>
      <c r="UKT82" s="21" t="s">
        <v>19</v>
      </c>
      <c r="UKU82" s="21" t="s">
        <v>19</v>
      </c>
      <c r="UKV82" s="21" t="s">
        <v>19</v>
      </c>
      <c r="UKW82" s="21" t="s">
        <v>19</v>
      </c>
      <c r="UKX82" s="21" t="s">
        <v>19</v>
      </c>
      <c r="UKY82" s="21" t="s">
        <v>19</v>
      </c>
      <c r="UKZ82" s="21" t="s">
        <v>19</v>
      </c>
      <c r="ULA82" s="21" t="s">
        <v>19</v>
      </c>
      <c r="ULB82" s="21" t="s">
        <v>19</v>
      </c>
      <c r="ULC82" s="21" t="s">
        <v>19</v>
      </c>
      <c r="ULD82" s="21" t="s">
        <v>19</v>
      </c>
      <c r="ULE82" s="21" t="s">
        <v>19</v>
      </c>
      <c r="ULF82" s="21" t="s">
        <v>19</v>
      </c>
      <c r="ULG82" s="21" t="s">
        <v>19</v>
      </c>
      <c r="ULH82" s="21" t="s">
        <v>19</v>
      </c>
      <c r="ULI82" s="21" t="s">
        <v>19</v>
      </c>
      <c r="ULJ82" s="21" t="s">
        <v>19</v>
      </c>
      <c r="ULK82" s="21" t="s">
        <v>19</v>
      </c>
      <c r="ULL82" s="21" t="s">
        <v>19</v>
      </c>
      <c r="ULM82" s="21" t="s">
        <v>19</v>
      </c>
      <c r="ULN82" s="21" t="s">
        <v>19</v>
      </c>
      <c r="ULO82" s="21" t="s">
        <v>19</v>
      </c>
      <c r="ULP82" s="21" t="s">
        <v>19</v>
      </c>
      <c r="ULQ82" s="21" t="s">
        <v>19</v>
      </c>
      <c r="ULR82" s="21" t="s">
        <v>19</v>
      </c>
      <c r="ULS82" s="21" t="s">
        <v>19</v>
      </c>
      <c r="ULT82" s="21" t="s">
        <v>19</v>
      </c>
      <c r="ULU82" s="21" t="s">
        <v>19</v>
      </c>
      <c r="ULV82" s="21" t="s">
        <v>19</v>
      </c>
      <c r="ULW82" s="21" t="s">
        <v>19</v>
      </c>
      <c r="ULX82" s="21" t="s">
        <v>19</v>
      </c>
      <c r="ULY82" s="21" t="s">
        <v>19</v>
      </c>
      <c r="ULZ82" s="21" t="s">
        <v>19</v>
      </c>
      <c r="UMA82" s="21" t="s">
        <v>19</v>
      </c>
      <c r="UMB82" s="21" t="s">
        <v>19</v>
      </c>
      <c r="UMC82" s="21" t="s">
        <v>19</v>
      </c>
      <c r="UMD82" s="21" t="s">
        <v>19</v>
      </c>
      <c r="UME82" s="21" t="s">
        <v>19</v>
      </c>
      <c r="UMF82" s="21" t="s">
        <v>19</v>
      </c>
      <c r="UMG82" s="21" t="s">
        <v>19</v>
      </c>
      <c r="UMH82" s="21" t="s">
        <v>19</v>
      </c>
      <c r="UMI82" s="21" t="s">
        <v>19</v>
      </c>
      <c r="UMJ82" s="21" t="s">
        <v>19</v>
      </c>
      <c r="UMK82" s="21" t="s">
        <v>19</v>
      </c>
      <c r="UML82" s="21" t="s">
        <v>19</v>
      </c>
      <c r="UMM82" s="21" t="s">
        <v>19</v>
      </c>
      <c r="UMN82" s="21" t="s">
        <v>19</v>
      </c>
      <c r="UMO82" s="21" t="s">
        <v>19</v>
      </c>
      <c r="UMP82" s="21" t="s">
        <v>19</v>
      </c>
      <c r="UMQ82" s="21" t="s">
        <v>19</v>
      </c>
      <c r="UMR82" s="21" t="s">
        <v>19</v>
      </c>
      <c r="UMS82" s="21" t="s">
        <v>19</v>
      </c>
      <c r="UMT82" s="21" t="s">
        <v>19</v>
      </c>
      <c r="UMU82" s="21" t="s">
        <v>19</v>
      </c>
      <c r="UMV82" s="21" t="s">
        <v>19</v>
      </c>
      <c r="UMW82" s="21" t="s">
        <v>19</v>
      </c>
      <c r="UMX82" s="21" t="s">
        <v>19</v>
      </c>
      <c r="UMY82" s="21" t="s">
        <v>19</v>
      </c>
      <c r="UMZ82" s="21" t="s">
        <v>19</v>
      </c>
      <c r="UNA82" s="21" t="s">
        <v>19</v>
      </c>
      <c r="UNB82" s="21" t="s">
        <v>19</v>
      </c>
      <c r="UNC82" s="21" t="s">
        <v>19</v>
      </c>
      <c r="UND82" s="21" t="s">
        <v>19</v>
      </c>
      <c r="UNE82" s="21" t="s">
        <v>19</v>
      </c>
      <c r="UNF82" s="21" t="s">
        <v>19</v>
      </c>
      <c r="UNG82" s="21" t="s">
        <v>19</v>
      </c>
      <c r="UNH82" s="21" t="s">
        <v>19</v>
      </c>
      <c r="UNI82" s="21" t="s">
        <v>19</v>
      </c>
      <c r="UNJ82" s="21" t="s">
        <v>19</v>
      </c>
      <c r="UNK82" s="21" t="s">
        <v>19</v>
      </c>
      <c r="UNL82" s="21" t="s">
        <v>19</v>
      </c>
      <c r="UNM82" s="21" t="s">
        <v>19</v>
      </c>
      <c r="UNN82" s="21" t="s">
        <v>19</v>
      </c>
      <c r="UNO82" s="21" t="s">
        <v>19</v>
      </c>
      <c r="UNP82" s="21" t="s">
        <v>19</v>
      </c>
      <c r="UNQ82" s="21" t="s">
        <v>19</v>
      </c>
      <c r="UNR82" s="21" t="s">
        <v>19</v>
      </c>
      <c r="UNS82" s="21" t="s">
        <v>19</v>
      </c>
      <c r="UNT82" s="21" t="s">
        <v>19</v>
      </c>
      <c r="UNU82" s="21" t="s">
        <v>19</v>
      </c>
      <c r="UNV82" s="21" t="s">
        <v>19</v>
      </c>
      <c r="UNW82" s="21" t="s">
        <v>19</v>
      </c>
      <c r="UNX82" s="21" t="s">
        <v>19</v>
      </c>
      <c r="UNY82" s="21" t="s">
        <v>19</v>
      </c>
      <c r="UNZ82" s="21" t="s">
        <v>19</v>
      </c>
      <c r="UOA82" s="21" t="s">
        <v>19</v>
      </c>
      <c r="UOB82" s="21" t="s">
        <v>19</v>
      </c>
      <c r="UOC82" s="21" t="s">
        <v>19</v>
      </c>
      <c r="UOD82" s="21" t="s">
        <v>19</v>
      </c>
      <c r="UOE82" s="21" t="s">
        <v>19</v>
      </c>
      <c r="UOF82" s="21" t="s">
        <v>19</v>
      </c>
      <c r="UOG82" s="21" t="s">
        <v>19</v>
      </c>
      <c r="UOH82" s="21" t="s">
        <v>19</v>
      </c>
      <c r="UOI82" s="21" t="s">
        <v>19</v>
      </c>
      <c r="UOJ82" s="21" t="s">
        <v>19</v>
      </c>
      <c r="UOK82" s="21" t="s">
        <v>19</v>
      </c>
      <c r="UOL82" s="21" t="s">
        <v>19</v>
      </c>
      <c r="UOM82" s="21" t="s">
        <v>19</v>
      </c>
      <c r="UON82" s="21" t="s">
        <v>19</v>
      </c>
      <c r="UOO82" s="21" t="s">
        <v>19</v>
      </c>
      <c r="UOP82" s="21" t="s">
        <v>19</v>
      </c>
      <c r="UOQ82" s="21" t="s">
        <v>19</v>
      </c>
      <c r="UOR82" s="21" t="s">
        <v>19</v>
      </c>
      <c r="UOS82" s="21" t="s">
        <v>19</v>
      </c>
      <c r="UOT82" s="21" t="s">
        <v>19</v>
      </c>
      <c r="UOU82" s="21" t="s">
        <v>19</v>
      </c>
      <c r="UOV82" s="21" t="s">
        <v>19</v>
      </c>
      <c r="UOW82" s="21" t="s">
        <v>19</v>
      </c>
      <c r="UOX82" s="21" t="s">
        <v>19</v>
      </c>
      <c r="UOY82" s="21" t="s">
        <v>19</v>
      </c>
      <c r="UOZ82" s="21" t="s">
        <v>19</v>
      </c>
      <c r="UPA82" s="21" t="s">
        <v>19</v>
      </c>
      <c r="UPB82" s="21" t="s">
        <v>19</v>
      </c>
      <c r="UPC82" s="21" t="s">
        <v>19</v>
      </c>
      <c r="UPD82" s="21" t="s">
        <v>19</v>
      </c>
      <c r="UPE82" s="21" t="s">
        <v>19</v>
      </c>
      <c r="UPF82" s="21" t="s">
        <v>19</v>
      </c>
      <c r="UPG82" s="21" t="s">
        <v>19</v>
      </c>
      <c r="UPH82" s="21" t="s">
        <v>19</v>
      </c>
      <c r="UPI82" s="21" t="s">
        <v>19</v>
      </c>
      <c r="UPJ82" s="21" t="s">
        <v>19</v>
      </c>
      <c r="UPK82" s="21" t="s">
        <v>19</v>
      </c>
      <c r="UPL82" s="21" t="s">
        <v>19</v>
      </c>
      <c r="UPM82" s="21" t="s">
        <v>19</v>
      </c>
      <c r="UPN82" s="21" t="s">
        <v>19</v>
      </c>
      <c r="UPO82" s="21" t="s">
        <v>19</v>
      </c>
      <c r="UPP82" s="21" t="s">
        <v>19</v>
      </c>
      <c r="UPQ82" s="21" t="s">
        <v>19</v>
      </c>
      <c r="UPR82" s="21" t="s">
        <v>19</v>
      </c>
      <c r="UPS82" s="21" t="s">
        <v>19</v>
      </c>
      <c r="UPT82" s="21" t="s">
        <v>19</v>
      </c>
      <c r="UPU82" s="21" t="s">
        <v>19</v>
      </c>
      <c r="UPV82" s="21" t="s">
        <v>19</v>
      </c>
      <c r="UPW82" s="21" t="s">
        <v>19</v>
      </c>
      <c r="UPX82" s="21" t="s">
        <v>19</v>
      </c>
      <c r="UPY82" s="21" t="s">
        <v>19</v>
      </c>
      <c r="UPZ82" s="21" t="s">
        <v>19</v>
      </c>
      <c r="UQA82" s="21" t="s">
        <v>19</v>
      </c>
      <c r="UQB82" s="21" t="s">
        <v>19</v>
      </c>
      <c r="UQC82" s="21" t="s">
        <v>19</v>
      </c>
      <c r="UQD82" s="21" t="s">
        <v>19</v>
      </c>
      <c r="UQE82" s="21" t="s">
        <v>19</v>
      </c>
      <c r="UQF82" s="21" t="s">
        <v>19</v>
      </c>
      <c r="UQG82" s="21" t="s">
        <v>19</v>
      </c>
      <c r="UQH82" s="21" t="s">
        <v>19</v>
      </c>
      <c r="UQI82" s="21" t="s">
        <v>19</v>
      </c>
      <c r="UQJ82" s="21" t="s">
        <v>19</v>
      </c>
      <c r="UQK82" s="21" t="s">
        <v>19</v>
      </c>
      <c r="UQL82" s="21" t="s">
        <v>19</v>
      </c>
      <c r="UQM82" s="21" t="s">
        <v>19</v>
      </c>
      <c r="UQN82" s="21" t="s">
        <v>19</v>
      </c>
      <c r="UQO82" s="21" t="s">
        <v>19</v>
      </c>
      <c r="UQP82" s="21" t="s">
        <v>19</v>
      </c>
      <c r="UQQ82" s="21" t="s">
        <v>19</v>
      </c>
      <c r="UQR82" s="21" t="s">
        <v>19</v>
      </c>
      <c r="UQS82" s="21" t="s">
        <v>19</v>
      </c>
      <c r="UQT82" s="21" t="s">
        <v>19</v>
      </c>
      <c r="UQU82" s="21" t="s">
        <v>19</v>
      </c>
      <c r="UQV82" s="21" t="s">
        <v>19</v>
      </c>
      <c r="UQW82" s="21" t="s">
        <v>19</v>
      </c>
      <c r="UQX82" s="21" t="s">
        <v>19</v>
      </c>
      <c r="UQY82" s="21" t="s">
        <v>19</v>
      </c>
      <c r="UQZ82" s="21" t="s">
        <v>19</v>
      </c>
      <c r="URA82" s="21" t="s">
        <v>19</v>
      </c>
      <c r="URB82" s="21" t="s">
        <v>19</v>
      </c>
      <c r="URC82" s="21" t="s">
        <v>19</v>
      </c>
      <c r="URD82" s="21" t="s">
        <v>19</v>
      </c>
      <c r="URE82" s="21" t="s">
        <v>19</v>
      </c>
      <c r="URF82" s="21" t="s">
        <v>19</v>
      </c>
      <c r="URG82" s="21" t="s">
        <v>19</v>
      </c>
      <c r="URH82" s="21" t="s">
        <v>19</v>
      </c>
      <c r="URI82" s="21" t="s">
        <v>19</v>
      </c>
      <c r="URJ82" s="21" t="s">
        <v>19</v>
      </c>
      <c r="URK82" s="21" t="s">
        <v>19</v>
      </c>
      <c r="URL82" s="21" t="s">
        <v>19</v>
      </c>
      <c r="URM82" s="21" t="s">
        <v>19</v>
      </c>
      <c r="URN82" s="21" t="s">
        <v>19</v>
      </c>
      <c r="URO82" s="21" t="s">
        <v>19</v>
      </c>
      <c r="URP82" s="21" t="s">
        <v>19</v>
      </c>
      <c r="URQ82" s="21" t="s">
        <v>19</v>
      </c>
      <c r="URR82" s="21" t="s">
        <v>19</v>
      </c>
      <c r="URS82" s="21" t="s">
        <v>19</v>
      </c>
      <c r="URT82" s="21" t="s">
        <v>19</v>
      </c>
      <c r="URU82" s="21" t="s">
        <v>19</v>
      </c>
      <c r="URV82" s="21" t="s">
        <v>19</v>
      </c>
      <c r="URW82" s="21" t="s">
        <v>19</v>
      </c>
      <c r="URX82" s="21" t="s">
        <v>19</v>
      </c>
      <c r="URY82" s="21" t="s">
        <v>19</v>
      </c>
      <c r="URZ82" s="21" t="s">
        <v>19</v>
      </c>
      <c r="USA82" s="21" t="s">
        <v>19</v>
      </c>
      <c r="USB82" s="21" t="s">
        <v>19</v>
      </c>
      <c r="USC82" s="21" t="s">
        <v>19</v>
      </c>
      <c r="USD82" s="21" t="s">
        <v>19</v>
      </c>
      <c r="USE82" s="21" t="s">
        <v>19</v>
      </c>
      <c r="USF82" s="21" t="s">
        <v>19</v>
      </c>
      <c r="USG82" s="21" t="s">
        <v>19</v>
      </c>
      <c r="USH82" s="21" t="s">
        <v>19</v>
      </c>
      <c r="USI82" s="21" t="s">
        <v>19</v>
      </c>
      <c r="USJ82" s="21" t="s">
        <v>19</v>
      </c>
      <c r="USK82" s="21" t="s">
        <v>19</v>
      </c>
      <c r="USL82" s="21" t="s">
        <v>19</v>
      </c>
      <c r="USM82" s="21" t="s">
        <v>19</v>
      </c>
      <c r="USN82" s="21" t="s">
        <v>19</v>
      </c>
      <c r="USO82" s="21" t="s">
        <v>19</v>
      </c>
      <c r="USP82" s="21" t="s">
        <v>19</v>
      </c>
      <c r="USQ82" s="21" t="s">
        <v>19</v>
      </c>
      <c r="USR82" s="21" t="s">
        <v>19</v>
      </c>
      <c r="USS82" s="21" t="s">
        <v>19</v>
      </c>
      <c r="UST82" s="21" t="s">
        <v>19</v>
      </c>
      <c r="USU82" s="21" t="s">
        <v>19</v>
      </c>
      <c r="USV82" s="21" t="s">
        <v>19</v>
      </c>
      <c r="USW82" s="21" t="s">
        <v>19</v>
      </c>
      <c r="USX82" s="21" t="s">
        <v>19</v>
      </c>
      <c r="USY82" s="21" t="s">
        <v>19</v>
      </c>
      <c r="USZ82" s="21" t="s">
        <v>19</v>
      </c>
      <c r="UTA82" s="21" t="s">
        <v>19</v>
      </c>
      <c r="UTB82" s="21" t="s">
        <v>19</v>
      </c>
      <c r="UTC82" s="21" t="s">
        <v>19</v>
      </c>
      <c r="UTD82" s="21" t="s">
        <v>19</v>
      </c>
      <c r="UTE82" s="21" t="s">
        <v>19</v>
      </c>
      <c r="UTF82" s="21" t="s">
        <v>19</v>
      </c>
      <c r="UTG82" s="21" t="s">
        <v>19</v>
      </c>
      <c r="UTH82" s="21" t="s">
        <v>19</v>
      </c>
      <c r="UTI82" s="21" t="s">
        <v>19</v>
      </c>
      <c r="UTJ82" s="21" t="s">
        <v>19</v>
      </c>
      <c r="UTK82" s="21" t="s">
        <v>19</v>
      </c>
      <c r="UTL82" s="21" t="s">
        <v>19</v>
      </c>
      <c r="UTM82" s="21" t="s">
        <v>19</v>
      </c>
      <c r="UTN82" s="21" t="s">
        <v>19</v>
      </c>
      <c r="UTO82" s="21" t="s">
        <v>19</v>
      </c>
      <c r="UTP82" s="21" t="s">
        <v>19</v>
      </c>
      <c r="UTQ82" s="21" t="s">
        <v>19</v>
      </c>
      <c r="UTR82" s="21" t="s">
        <v>19</v>
      </c>
      <c r="UTS82" s="21" t="s">
        <v>19</v>
      </c>
      <c r="UTT82" s="21" t="s">
        <v>19</v>
      </c>
      <c r="UTU82" s="21" t="s">
        <v>19</v>
      </c>
      <c r="UTV82" s="21" t="s">
        <v>19</v>
      </c>
      <c r="UTW82" s="21" t="s">
        <v>19</v>
      </c>
      <c r="UTX82" s="21" t="s">
        <v>19</v>
      </c>
      <c r="UTY82" s="21" t="s">
        <v>19</v>
      </c>
      <c r="UTZ82" s="21" t="s">
        <v>19</v>
      </c>
      <c r="UUA82" s="21" t="s">
        <v>19</v>
      </c>
      <c r="UUB82" s="21" t="s">
        <v>19</v>
      </c>
      <c r="UUC82" s="21" t="s">
        <v>19</v>
      </c>
      <c r="UUD82" s="21" t="s">
        <v>19</v>
      </c>
      <c r="UUE82" s="21" t="s">
        <v>19</v>
      </c>
      <c r="UUF82" s="21" t="s">
        <v>19</v>
      </c>
      <c r="UUG82" s="21" t="s">
        <v>19</v>
      </c>
      <c r="UUH82" s="21" t="s">
        <v>19</v>
      </c>
      <c r="UUI82" s="21" t="s">
        <v>19</v>
      </c>
      <c r="UUJ82" s="21" t="s">
        <v>19</v>
      </c>
      <c r="UUK82" s="21" t="s">
        <v>19</v>
      </c>
      <c r="UUL82" s="21" t="s">
        <v>19</v>
      </c>
      <c r="UUM82" s="21" t="s">
        <v>19</v>
      </c>
      <c r="UUN82" s="21" t="s">
        <v>19</v>
      </c>
      <c r="UUO82" s="21" t="s">
        <v>19</v>
      </c>
      <c r="UUP82" s="21" t="s">
        <v>19</v>
      </c>
      <c r="UUQ82" s="21" t="s">
        <v>19</v>
      </c>
      <c r="UUR82" s="21" t="s">
        <v>19</v>
      </c>
      <c r="UUS82" s="21" t="s">
        <v>19</v>
      </c>
      <c r="UUT82" s="21" t="s">
        <v>19</v>
      </c>
      <c r="UUU82" s="21" t="s">
        <v>19</v>
      </c>
      <c r="UUV82" s="21" t="s">
        <v>19</v>
      </c>
      <c r="UUW82" s="21" t="s">
        <v>19</v>
      </c>
      <c r="UUX82" s="21" t="s">
        <v>19</v>
      </c>
      <c r="UUY82" s="21" t="s">
        <v>19</v>
      </c>
      <c r="UUZ82" s="21" t="s">
        <v>19</v>
      </c>
      <c r="UVA82" s="21" t="s">
        <v>19</v>
      </c>
      <c r="UVB82" s="21" t="s">
        <v>19</v>
      </c>
      <c r="UVC82" s="21" t="s">
        <v>19</v>
      </c>
      <c r="UVD82" s="21" t="s">
        <v>19</v>
      </c>
      <c r="UVE82" s="21" t="s">
        <v>19</v>
      </c>
      <c r="UVF82" s="21" t="s">
        <v>19</v>
      </c>
      <c r="UVG82" s="21" t="s">
        <v>19</v>
      </c>
      <c r="UVH82" s="21" t="s">
        <v>19</v>
      </c>
      <c r="UVI82" s="21" t="s">
        <v>19</v>
      </c>
      <c r="UVJ82" s="21" t="s">
        <v>19</v>
      </c>
      <c r="UVK82" s="21" t="s">
        <v>19</v>
      </c>
      <c r="UVL82" s="21" t="s">
        <v>19</v>
      </c>
      <c r="UVM82" s="21" t="s">
        <v>19</v>
      </c>
      <c r="UVN82" s="21" t="s">
        <v>19</v>
      </c>
      <c r="UVO82" s="21" t="s">
        <v>19</v>
      </c>
      <c r="UVP82" s="21" t="s">
        <v>19</v>
      </c>
      <c r="UVQ82" s="21" t="s">
        <v>19</v>
      </c>
      <c r="UVR82" s="21" t="s">
        <v>19</v>
      </c>
      <c r="UVS82" s="21" t="s">
        <v>19</v>
      </c>
      <c r="UVT82" s="21" t="s">
        <v>19</v>
      </c>
      <c r="UVU82" s="21" t="s">
        <v>19</v>
      </c>
      <c r="UVV82" s="21" t="s">
        <v>19</v>
      </c>
      <c r="UVW82" s="21" t="s">
        <v>19</v>
      </c>
      <c r="UVX82" s="21" t="s">
        <v>19</v>
      </c>
      <c r="UVY82" s="21" t="s">
        <v>19</v>
      </c>
      <c r="UVZ82" s="21" t="s">
        <v>19</v>
      </c>
      <c r="UWA82" s="21" t="s">
        <v>19</v>
      </c>
      <c r="UWB82" s="21" t="s">
        <v>19</v>
      </c>
      <c r="UWC82" s="21" t="s">
        <v>19</v>
      </c>
      <c r="UWD82" s="21" t="s">
        <v>19</v>
      </c>
      <c r="UWE82" s="21" t="s">
        <v>19</v>
      </c>
      <c r="UWF82" s="21" t="s">
        <v>19</v>
      </c>
      <c r="UWG82" s="21" t="s">
        <v>19</v>
      </c>
      <c r="UWH82" s="21" t="s">
        <v>19</v>
      </c>
      <c r="UWI82" s="21" t="s">
        <v>19</v>
      </c>
      <c r="UWJ82" s="21" t="s">
        <v>19</v>
      </c>
      <c r="UWK82" s="21" t="s">
        <v>19</v>
      </c>
      <c r="UWL82" s="21" t="s">
        <v>19</v>
      </c>
      <c r="UWM82" s="21" t="s">
        <v>19</v>
      </c>
      <c r="UWN82" s="21" t="s">
        <v>19</v>
      </c>
      <c r="UWO82" s="21" t="s">
        <v>19</v>
      </c>
      <c r="UWP82" s="21" t="s">
        <v>19</v>
      </c>
      <c r="UWQ82" s="21" t="s">
        <v>19</v>
      </c>
      <c r="UWR82" s="21" t="s">
        <v>19</v>
      </c>
      <c r="UWS82" s="21" t="s">
        <v>19</v>
      </c>
      <c r="UWT82" s="21" t="s">
        <v>19</v>
      </c>
      <c r="UWU82" s="21" t="s">
        <v>19</v>
      </c>
      <c r="UWV82" s="21" t="s">
        <v>19</v>
      </c>
      <c r="UWW82" s="21" t="s">
        <v>19</v>
      </c>
      <c r="UWX82" s="21" t="s">
        <v>19</v>
      </c>
      <c r="UWY82" s="21" t="s">
        <v>19</v>
      </c>
      <c r="UWZ82" s="21" t="s">
        <v>19</v>
      </c>
      <c r="UXA82" s="21" t="s">
        <v>19</v>
      </c>
      <c r="UXB82" s="21" t="s">
        <v>19</v>
      </c>
      <c r="UXC82" s="21" t="s">
        <v>19</v>
      </c>
      <c r="UXD82" s="21" t="s">
        <v>19</v>
      </c>
      <c r="UXE82" s="21" t="s">
        <v>19</v>
      </c>
      <c r="UXF82" s="21" t="s">
        <v>19</v>
      </c>
      <c r="UXG82" s="21" t="s">
        <v>19</v>
      </c>
      <c r="UXH82" s="21" t="s">
        <v>19</v>
      </c>
      <c r="UXI82" s="21" t="s">
        <v>19</v>
      </c>
      <c r="UXJ82" s="21" t="s">
        <v>19</v>
      </c>
      <c r="UXK82" s="21" t="s">
        <v>19</v>
      </c>
      <c r="UXL82" s="21" t="s">
        <v>19</v>
      </c>
      <c r="UXM82" s="21" t="s">
        <v>19</v>
      </c>
      <c r="UXN82" s="21" t="s">
        <v>19</v>
      </c>
      <c r="UXO82" s="21" t="s">
        <v>19</v>
      </c>
      <c r="UXP82" s="21" t="s">
        <v>19</v>
      </c>
      <c r="UXQ82" s="21" t="s">
        <v>19</v>
      </c>
      <c r="UXR82" s="21" t="s">
        <v>19</v>
      </c>
      <c r="UXS82" s="21" t="s">
        <v>19</v>
      </c>
      <c r="UXT82" s="21" t="s">
        <v>19</v>
      </c>
      <c r="UXU82" s="21" t="s">
        <v>19</v>
      </c>
      <c r="UXV82" s="21" t="s">
        <v>19</v>
      </c>
      <c r="UXW82" s="21" t="s">
        <v>19</v>
      </c>
      <c r="UXX82" s="21" t="s">
        <v>19</v>
      </c>
      <c r="UXY82" s="21" t="s">
        <v>19</v>
      </c>
      <c r="UXZ82" s="21" t="s">
        <v>19</v>
      </c>
      <c r="UYA82" s="21" t="s">
        <v>19</v>
      </c>
      <c r="UYB82" s="21" t="s">
        <v>19</v>
      </c>
      <c r="UYC82" s="21" t="s">
        <v>19</v>
      </c>
      <c r="UYD82" s="21" t="s">
        <v>19</v>
      </c>
      <c r="UYE82" s="21" t="s">
        <v>19</v>
      </c>
      <c r="UYF82" s="21" t="s">
        <v>19</v>
      </c>
      <c r="UYG82" s="21" t="s">
        <v>19</v>
      </c>
      <c r="UYH82" s="21" t="s">
        <v>19</v>
      </c>
      <c r="UYI82" s="21" t="s">
        <v>19</v>
      </c>
      <c r="UYJ82" s="21" t="s">
        <v>19</v>
      </c>
      <c r="UYK82" s="21" t="s">
        <v>19</v>
      </c>
      <c r="UYL82" s="21" t="s">
        <v>19</v>
      </c>
      <c r="UYM82" s="21" t="s">
        <v>19</v>
      </c>
      <c r="UYN82" s="21" t="s">
        <v>19</v>
      </c>
      <c r="UYO82" s="21" t="s">
        <v>19</v>
      </c>
      <c r="UYP82" s="21" t="s">
        <v>19</v>
      </c>
      <c r="UYQ82" s="21" t="s">
        <v>19</v>
      </c>
      <c r="UYR82" s="21" t="s">
        <v>19</v>
      </c>
      <c r="UYS82" s="21" t="s">
        <v>19</v>
      </c>
      <c r="UYT82" s="21" t="s">
        <v>19</v>
      </c>
      <c r="UYU82" s="21" t="s">
        <v>19</v>
      </c>
      <c r="UYV82" s="21" t="s">
        <v>19</v>
      </c>
      <c r="UYW82" s="21" t="s">
        <v>19</v>
      </c>
      <c r="UYX82" s="21" t="s">
        <v>19</v>
      </c>
      <c r="UYY82" s="21" t="s">
        <v>19</v>
      </c>
      <c r="UYZ82" s="21" t="s">
        <v>19</v>
      </c>
      <c r="UZA82" s="21" t="s">
        <v>19</v>
      </c>
      <c r="UZB82" s="21" t="s">
        <v>19</v>
      </c>
      <c r="UZC82" s="21" t="s">
        <v>19</v>
      </c>
      <c r="UZD82" s="21" t="s">
        <v>19</v>
      </c>
      <c r="UZE82" s="21" t="s">
        <v>19</v>
      </c>
      <c r="UZF82" s="21" t="s">
        <v>19</v>
      </c>
      <c r="UZG82" s="21" t="s">
        <v>19</v>
      </c>
      <c r="UZH82" s="21" t="s">
        <v>19</v>
      </c>
      <c r="UZI82" s="21" t="s">
        <v>19</v>
      </c>
      <c r="UZJ82" s="21" t="s">
        <v>19</v>
      </c>
      <c r="UZK82" s="21" t="s">
        <v>19</v>
      </c>
      <c r="UZL82" s="21" t="s">
        <v>19</v>
      </c>
      <c r="UZM82" s="21" t="s">
        <v>19</v>
      </c>
      <c r="UZN82" s="21" t="s">
        <v>19</v>
      </c>
      <c r="UZO82" s="21" t="s">
        <v>19</v>
      </c>
      <c r="UZP82" s="21" t="s">
        <v>19</v>
      </c>
      <c r="UZQ82" s="21" t="s">
        <v>19</v>
      </c>
      <c r="UZR82" s="21" t="s">
        <v>19</v>
      </c>
      <c r="UZS82" s="21" t="s">
        <v>19</v>
      </c>
      <c r="UZT82" s="21" t="s">
        <v>19</v>
      </c>
      <c r="UZU82" s="21" t="s">
        <v>19</v>
      </c>
      <c r="UZV82" s="21" t="s">
        <v>19</v>
      </c>
      <c r="UZW82" s="21" t="s">
        <v>19</v>
      </c>
      <c r="UZX82" s="21" t="s">
        <v>19</v>
      </c>
      <c r="UZY82" s="21" t="s">
        <v>19</v>
      </c>
      <c r="UZZ82" s="21" t="s">
        <v>19</v>
      </c>
      <c r="VAA82" s="21" t="s">
        <v>19</v>
      </c>
      <c r="VAB82" s="21" t="s">
        <v>19</v>
      </c>
      <c r="VAC82" s="21" t="s">
        <v>19</v>
      </c>
      <c r="VAD82" s="21" t="s">
        <v>19</v>
      </c>
      <c r="VAE82" s="21" t="s">
        <v>19</v>
      </c>
      <c r="VAF82" s="21" t="s">
        <v>19</v>
      </c>
      <c r="VAG82" s="21" t="s">
        <v>19</v>
      </c>
      <c r="VAH82" s="21" t="s">
        <v>19</v>
      </c>
      <c r="VAI82" s="21" t="s">
        <v>19</v>
      </c>
      <c r="VAJ82" s="21" t="s">
        <v>19</v>
      </c>
      <c r="VAK82" s="21" t="s">
        <v>19</v>
      </c>
      <c r="VAL82" s="21" t="s">
        <v>19</v>
      </c>
      <c r="VAM82" s="21" t="s">
        <v>19</v>
      </c>
      <c r="VAN82" s="21" t="s">
        <v>19</v>
      </c>
      <c r="VAO82" s="21" t="s">
        <v>19</v>
      </c>
      <c r="VAP82" s="21" t="s">
        <v>19</v>
      </c>
      <c r="VAQ82" s="21" t="s">
        <v>19</v>
      </c>
      <c r="VAR82" s="21" t="s">
        <v>19</v>
      </c>
      <c r="VAS82" s="21" t="s">
        <v>19</v>
      </c>
      <c r="VAT82" s="21" t="s">
        <v>19</v>
      </c>
      <c r="VAU82" s="21" t="s">
        <v>19</v>
      </c>
      <c r="VAV82" s="21" t="s">
        <v>19</v>
      </c>
      <c r="VAW82" s="21" t="s">
        <v>19</v>
      </c>
      <c r="VAX82" s="21" t="s">
        <v>19</v>
      </c>
      <c r="VAY82" s="21" t="s">
        <v>19</v>
      </c>
      <c r="VAZ82" s="21" t="s">
        <v>19</v>
      </c>
      <c r="VBA82" s="21" t="s">
        <v>19</v>
      </c>
      <c r="VBB82" s="21" t="s">
        <v>19</v>
      </c>
      <c r="VBC82" s="21" t="s">
        <v>19</v>
      </c>
      <c r="VBD82" s="21" t="s">
        <v>19</v>
      </c>
      <c r="VBE82" s="21" t="s">
        <v>19</v>
      </c>
      <c r="VBF82" s="21" t="s">
        <v>19</v>
      </c>
      <c r="VBG82" s="21" t="s">
        <v>19</v>
      </c>
      <c r="VBH82" s="21" t="s">
        <v>19</v>
      </c>
      <c r="VBI82" s="21" t="s">
        <v>19</v>
      </c>
      <c r="VBJ82" s="21" t="s">
        <v>19</v>
      </c>
      <c r="VBK82" s="21" t="s">
        <v>19</v>
      </c>
      <c r="VBL82" s="21" t="s">
        <v>19</v>
      </c>
      <c r="VBM82" s="21" t="s">
        <v>19</v>
      </c>
      <c r="VBN82" s="21" t="s">
        <v>19</v>
      </c>
      <c r="VBO82" s="21" t="s">
        <v>19</v>
      </c>
      <c r="VBP82" s="21" t="s">
        <v>19</v>
      </c>
      <c r="VBQ82" s="21" t="s">
        <v>19</v>
      </c>
      <c r="VBR82" s="21" t="s">
        <v>19</v>
      </c>
      <c r="VBS82" s="21" t="s">
        <v>19</v>
      </c>
      <c r="VBT82" s="21" t="s">
        <v>19</v>
      </c>
      <c r="VBU82" s="21" t="s">
        <v>19</v>
      </c>
      <c r="VBV82" s="21" t="s">
        <v>19</v>
      </c>
      <c r="VBW82" s="21" t="s">
        <v>19</v>
      </c>
      <c r="VBX82" s="21" t="s">
        <v>19</v>
      </c>
      <c r="VBY82" s="21" t="s">
        <v>19</v>
      </c>
      <c r="VBZ82" s="21" t="s">
        <v>19</v>
      </c>
      <c r="VCA82" s="21" t="s">
        <v>19</v>
      </c>
      <c r="VCB82" s="21" t="s">
        <v>19</v>
      </c>
      <c r="VCC82" s="21" t="s">
        <v>19</v>
      </c>
      <c r="VCD82" s="21" t="s">
        <v>19</v>
      </c>
      <c r="VCE82" s="21" t="s">
        <v>19</v>
      </c>
      <c r="VCF82" s="21" t="s">
        <v>19</v>
      </c>
      <c r="VCG82" s="21" t="s">
        <v>19</v>
      </c>
      <c r="VCH82" s="21" t="s">
        <v>19</v>
      </c>
      <c r="VCI82" s="21" t="s">
        <v>19</v>
      </c>
      <c r="VCJ82" s="21" t="s">
        <v>19</v>
      </c>
      <c r="VCK82" s="21" t="s">
        <v>19</v>
      </c>
      <c r="VCL82" s="21" t="s">
        <v>19</v>
      </c>
      <c r="VCM82" s="21" t="s">
        <v>19</v>
      </c>
      <c r="VCN82" s="21" t="s">
        <v>19</v>
      </c>
      <c r="VCO82" s="21" t="s">
        <v>19</v>
      </c>
      <c r="VCP82" s="21" t="s">
        <v>19</v>
      </c>
      <c r="VCQ82" s="21" t="s">
        <v>19</v>
      </c>
      <c r="VCR82" s="21" t="s">
        <v>19</v>
      </c>
      <c r="VCS82" s="21" t="s">
        <v>19</v>
      </c>
      <c r="VCT82" s="21" t="s">
        <v>19</v>
      </c>
      <c r="VCU82" s="21" t="s">
        <v>19</v>
      </c>
      <c r="VCV82" s="21" t="s">
        <v>19</v>
      </c>
      <c r="VCW82" s="21" t="s">
        <v>19</v>
      </c>
      <c r="VCX82" s="21" t="s">
        <v>19</v>
      </c>
      <c r="VCY82" s="21" t="s">
        <v>19</v>
      </c>
      <c r="VCZ82" s="21" t="s">
        <v>19</v>
      </c>
      <c r="VDA82" s="21" t="s">
        <v>19</v>
      </c>
      <c r="VDB82" s="21" t="s">
        <v>19</v>
      </c>
      <c r="VDC82" s="21" t="s">
        <v>19</v>
      </c>
      <c r="VDD82" s="21" t="s">
        <v>19</v>
      </c>
      <c r="VDE82" s="21" t="s">
        <v>19</v>
      </c>
      <c r="VDF82" s="21" t="s">
        <v>19</v>
      </c>
      <c r="VDG82" s="21" t="s">
        <v>19</v>
      </c>
      <c r="VDH82" s="21" t="s">
        <v>19</v>
      </c>
      <c r="VDI82" s="21" t="s">
        <v>19</v>
      </c>
      <c r="VDJ82" s="21" t="s">
        <v>19</v>
      </c>
      <c r="VDK82" s="21" t="s">
        <v>19</v>
      </c>
      <c r="VDL82" s="21" t="s">
        <v>19</v>
      </c>
      <c r="VDM82" s="21" t="s">
        <v>19</v>
      </c>
      <c r="VDN82" s="21" t="s">
        <v>19</v>
      </c>
      <c r="VDO82" s="21" t="s">
        <v>19</v>
      </c>
      <c r="VDP82" s="21" t="s">
        <v>19</v>
      </c>
      <c r="VDQ82" s="21" t="s">
        <v>19</v>
      </c>
      <c r="VDR82" s="21" t="s">
        <v>19</v>
      </c>
      <c r="VDS82" s="21" t="s">
        <v>19</v>
      </c>
      <c r="VDT82" s="21" t="s">
        <v>19</v>
      </c>
      <c r="VDU82" s="21" t="s">
        <v>19</v>
      </c>
      <c r="VDV82" s="21" t="s">
        <v>19</v>
      </c>
      <c r="VDW82" s="21" t="s">
        <v>19</v>
      </c>
      <c r="VDX82" s="21" t="s">
        <v>19</v>
      </c>
      <c r="VDY82" s="21" t="s">
        <v>19</v>
      </c>
      <c r="VDZ82" s="21" t="s">
        <v>19</v>
      </c>
      <c r="VEA82" s="21" t="s">
        <v>19</v>
      </c>
      <c r="VEB82" s="21" t="s">
        <v>19</v>
      </c>
      <c r="VEC82" s="21" t="s">
        <v>19</v>
      </c>
      <c r="VED82" s="21" t="s">
        <v>19</v>
      </c>
      <c r="VEE82" s="21" t="s">
        <v>19</v>
      </c>
      <c r="VEF82" s="21" t="s">
        <v>19</v>
      </c>
      <c r="VEG82" s="21" t="s">
        <v>19</v>
      </c>
      <c r="VEH82" s="21" t="s">
        <v>19</v>
      </c>
      <c r="VEI82" s="21" t="s">
        <v>19</v>
      </c>
      <c r="VEJ82" s="21" t="s">
        <v>19</v>
      </c>
      <c r="VEK82" s="21" t="s">
        <v>19</v>
      </c>
      <c r="VEL82" s="21" t="s">
        <v>19</v>
      </c>
      <c r="VEM82" s="21" t="s">
        <v>19</v>
      </c>
      <c r="VEN82" s="21" t="s">
        <v>19</v>
      </c>
      <c r="VEO82" s="21" t="s">
        <v>19</v>
      </c>
      <c r="VEP82" s="21" t="s">
        <v>19</v>
      </c>
      <c r="VEQ82" s="21" t="s">
        <v>19</v>
      </c>
      <c r="VER82" s="21" t="s">
        <v>19</v>
      </c>
      <c r="VES82" s="21" t="s">
        <v>19</v>
      </c>
      <c r="VET82" s="21" t="s">
        <v>19</v>
      </c>
      <c r="VEU82" s="21" t="s">
        <v>19</v>
      </c>
      <c r="VEV82" s="21" t="s">
        <v>19</v>
      </c>
      <c r="VEW82" s="21" t="s">
        <v>19</v>
      </c>
      <c r="VEX82" s="21" t="s">
        <v>19</v>
      </c>
      <c r="VEY82" s="21" t="s">
        <v>19</v>
      </c>
      <c r="VEZ82" s="21" t="s">
        <v>19</v>
      </c>
      <c r="VFA82" s="21" t="s">
        <v>19</v>
      </c>
      <c r="VFB82" s="21" t="s">
        <v>19</v>
      </c>
      <c r="VFC82" s="21" t="s">
        <v>19</v>
      </c>
      <c r="VFD82" s="21" t="s">
        <v>19</v>
      </c>
      <c r="VFE82" s="21" t="s">
        <v>19</v>
      </c>
      <c r="VFF82" s="21" t="s">
        <v>19</v>
      </c>
      <c r="VFG82" s="21" t="s">
        <v>19</v>
      </c>
      <c r="VFH82" s="21" t="s">
        <v>19</v>
      </c>
      <c r="VFI82" s="21" t="s">
        <v>19</v>
      </c>
      <c r="VFJ82" s="21" t="s">
        <v>19</v>
      </c>
      <c r="VFK82" s="21" t="s">
        <v>19</v>
      </c>
      <c r="VFL82" s="21" t="s">
        <v>19</v>
      </c>
      <c r="VFM82" s="21" t="s">
        <v>19</v>
      </c>
      <c r="VFN82" s="21" t="s">
        <v>19</v>
      </c>
      <c r="VFO82" s="21" t="s">
        <v>19</v>
      </c>
      <c r="VFP82" s="21" t="s">
        <v>19</v>
      </c>
      <c r="VFQ82" s="21" t="s">
        <v>19</v>
      </c>
      <c r="VFR82" s="21" t="s">
        <v>19</v>
      </c>
      <c r="VFS82" s="21" t="s">
        <v>19</v>
      </c>
      <c r="VFT82" s="21" t="s">
        <v>19</v>
      </c>
      <c r="VFU82" s="21" t="s">
        <v>19</v>
      </c>
      <c r="VFV82" s="21" t="s">
        <v>19</v>
      </c>
      <c r="VFW82" s="21" t="s">
        <v>19</v>
      </c>
      <c r="VFX82" s="21" t="s">
        <v>19</v>
      </c>
      <c r="VFY82" s="21" t="s">
        <v>19</v>
      </c>
      <c r="VFZ82" s="21" t="s">
        <v>19</v>
      </c>
      <c r="VGA82" s="21" t="s">
        <v>19</v>
      </c>
      <c r="VGB82" s="21" t="s">
        <v>19</v>
      </c>
      <c r="VGC82" s="21" t="s">
        <v>19</v>
      </c>
      <c r="VGD82" s="21" t="s">
        <v>19</v>
      </c>
      <c r="VGE82" s="21" t="s">
        <v>19</v>
      </c>
      <c r="VGF82" s="21" t="s">
        <v>19</v>
      </c>
      <c r="VGG82" s="21" t="s">
        <v>19</v>
      </c>
      <c r="VGH82" s="21" t="s">
        <v>19</v>
      </c>
      <c r="VGI82" s="21" t="s">
        <v>19</v>
      </c>
      <c r="VGJ82" s="21" t="s">
        <v>19</v>
      </c>
      <c r="VGK82" s="21" t="s">
        <v>19</v>
      </c>
      <c r="VGL82" s="21" t="s">
        <v>19</v>
      </c>
      <c r="VGM82" s="21" t="s">
        <v>19</v>
      </c>
      <c r="VGN82" s="21" t="s">
        <v>19</v>
      </c>
      <c r="VGO82" s="21" t="s">
        <v>19</v>
      </c>
      <c r="VGP82" s="21" t="s">
        <v>19</v>
      </c>
      <c r="VGQ82" s="21" t="s">
        <v>19</v>
      </c>
      <c r="VGR82" s="21" t="s">
        <v>19</v>
      </c>
      <c r="VGS82" s="21" t="s">
        <v>19</v>
      </c>
      <c r="VGT82" s="21" t="s">
        <v>19</v>
      </c>
      <c r="VGU82" s="21" t="s">
        <v>19</v>
      </c>
      <c r="VGV82" s="21" t="s">
        <v>19</v>
      </c>
      <c r="VGW82" s="21" t="s">
        <v>19</v>
      </c>
      <c r="VGX82" s="21" t="s">
        <v>19</v>
      </c>
      <c r="VGY82" s="21" t="s">
        <v>19</v>
      </c>
      <c r="VGZ82" s="21" t="s">
        <v>19</v>
      </c>
      <c r="VHA82" s="21" t="s">
        <v>19</v>
      </c>
      <c r="VHB82" s="21" t="s">
        <v>19</v>
      </c>
      <c r="VHC82" s="21" t="s">
        <v>19</v>
      </c>
      <c r="VHD82" s="21" t="s">
        <v>19</v>
      </c>
      <c r="VHE82" s="21" t="s">
        <v>19</v>
      </c>
      <c r="VHF82" s="21" t="s">
        <v>19</v>
      </c>
      <c r="VHG82" s="21" t="s">
        <v>19</v>
      </c>
      <c r="VHH82" s="21" t="s">
        <v>19</v>
      </c>
      <c r="VHI82" s="21" t="s">
        <v>19</v>
      </c>
      <c r="VHJ82" s="21" t="s">
        <v>19</v>
      </c>
      <c r="VHK82" s="21" t="s">
        <v>19</v>
      </c>
      <c r="VHL82" s="21" t="s">
        <v>19</v>
      </c>
      <c r="VHM82" s="21" t="s">
        <v>19</v>
      </c>
      <c r="VHN82" s="21" t="s">
        <v>19</v>
      </c>
      <c r="VHO82" s="21" t="s">
        <v>19</v>
      </c>
      <c r="VHP82" s="21" t="s">
        <v>19</v>
      </c>
      <c r="VHQ82" s="21" t="s">
        <v>19</v>
      </c>
      <c r="VHR82" s="21" t="s">
        <v>19</v>
      </c>
      <c r="VHS82" s="21" t="s">
        <v>19</v>
      </c>
      <c r="VHT82" s="21" t="s">
        <v>19</v>
      </c>
      <c r="VHU82" s="21" t="s">
        <v>19</v>
      </c>
      <c r="VHV82" s="21" t="s">
        <v>19</v>
      </c>
      <c r="VHW82" s="21" t="s">
        <v>19</v>
      </c>
      <c r="VHX82" s="21" t="s">
        <v>19</v>
      </c>
      <c r="VHY82" s="21" t="s">
        <v>19</v>
      </c>
      <c r="VHZ82" s="21" t="s">
        <v>19</v>
      </c>
      <c r="VIA82" s="21" t="s">
        <v>19</v>
      </c>
      <c r="VIB82" s="21" t="s">
        <v>19</v>
      </c>
      <c r="VIC82" s="21" t="s">
        <v>19</v>
      </c>
      <c r="VID82" s="21" t="s">
        <v>19</v>
      </c>
      <c r="VIE82" s="21" t="s">
        <v>19</v>
      </c>
      <c r="VIF82" s="21" t="s">
        <v>19</v>
      </c>
      <c r="VIG82" s="21" t="s">
        <v>19</v>
      </c>
      <c r="VIH82" s="21" t="s">
        <v>19</v>
      </c>
      <c r="VII82" s="21" t="s">
        <v>19</v>
      </c>
      <c r="VIJ82" s="21" t="s">
        <v>19</v>
      </c>
      <c r="VIK82" s="21" t="s">
        <v>19</v>
      </c>
      <c r="VIL82" s="21" t="s">
        <v>19</v>
      </c>
      <c r="VIM82" s="21" t="s">
        <v>19</v>
      </c>
      <c r="VIN82" s="21" t="s">
        <v>19</v>
      </c>
      <c r="VIO82" s="21" t="s">
        <v>19</v>
      </c>
      <c r="VIP82" s="21" t="s">
        <v>19</v>
      </c>
      <c r="VIQ82" s="21" t="s">
        <v>19</v>
      </c>
      <c r="VIR82" s="21" t="s">
        <v>19</v>
      </c>
      <c r="VIS82" s="21" t="s">
        <v>19</v>
      </c>
      <c r="VIT82" s="21" t="s">
        <v>19</v>
      </c>
      <c r="VIU82" s="21" t="s">
        <v>19</v>
      </c>
      <c r="VIV82" s="21" t="s">
        <v>19</v>
      </c>
      <c r="VIW82" s="21" t="s">
        <v>19</v>
      </c>
      <c r="VIX82" s="21" t="s">
        <v>19</v>
      </c>
      <c r="VIY82" s="21" t="s">
        <v>19</v>
      </c>
      <c r="VIZ82" s="21" t="s">
        <v>19</v>
      </c>
      <c r="VJA82" s="21" t="s">
        <v>19</v>
      </c>
      <c r="VJB82" s="21" t="s">
        <v>19</v>
      </c>
      <c r="VJC82" s="21" t="s">
        <v>19</v>
      </c>
      <c r="VJD82" s="21" t="s">
        <v>19</v>
      </c>
      <c r="VJE82" s="21" t="s">
        <v>19</v>
      </c>
      <c r="VJF82" s="21" t="s">
        <v>19</v>
      </c>
      <c r="VJG82" s="21" t="s">
        <v>19</v>
      </c>
      <c r="VJH82" s="21" t="s">
        <v>19</v>
      </c>
      <c r="VJI82" s="21" t="s">
        <v>19</v>
      </c>
      <c r="VJJ82" s="21" t="s">
        <v>19</v>
      </c>
      <c r="VJK82" s="21" t="s">
        <v>19</v>
      </c>
      <c r="VJL82" s="21" t="s">
        <v>19</v>
      </c>
      <c r="VJM82" s="21" t="s">
        <v>19</v>
      </c>
      <c r="VJN82" s="21" t="s">
        <v>19</v>
      </c>
      <c r="VJO82" s="21" t="s">
        <v>19</v>
      </c>
      <c r="VJP82" s="21" t="s">
        <v>19</v>
      </c>
      <c r="VJQ82" s="21" t="s">
        <v>19</v>
      </c>
      <c r="VJR82" s="21" t="s">
        <v>19</v>
      </c>
      <c r="VJS82" s="21" t="s">
        <v>19</v>
      </c>
      <c r="VJT82" s="21" t="s">
        <v>19</v>
      </c>
      <c r="VJU82" s="21" t="s">
        <v>19</v>
      </c>
      <c r="VJV82" s="21" t="s">
        <v>19</v>
      </c>
      <c r="VJW82" s="21" t="s">
        <v>19</v>
      </c>
      <c r="VJX82" s="21" t="s">
        <v>19</v>
      </c>
      <c r="VJY82" s="21" t="s">
        <v>19</v>
      </c>
      <c r="VJZ82" s="21" t="s">
        <v>19</v>
      </c>
      <c r="VKA82" s="21" t="s">
        <v>19</v>
      </c>
      <c r="VKB82" s="21" t="s">
        <v>19</v>
      </c>
      <c r="VKC82" s="21" t="s">
        <v>19</v>
      </c>
      <c r="VKD82" s="21" t="s">
        <v>19</v>
      </c>
      <c r="VKE82" s="21" t="s">
        <v>19</v>
      </c>
      <c r="VKF82" s="21" t="s">
        <v>19</v>
      </c>
      <c r="VKG82" s="21" t="s">
        <v>19</v>
      </c>
      <c r="VKH82" s="21" t="s">
        <v>19</v>
      </c>
      <c r="VKI82" s="21" t="s">
        <v>19</v>
      </c>
      <c r="VKJ82" s="21" t="s">
        <v>19</v>
      </c>
      <c r="VKK82" s="21" t="s">
        <v>19</v>
      </c>
      <c r="VKL82" s="21" t="s">
        <v>19</v>
      </c>
      <c r="VKM82" s="21" t="s">
        <v>19</v>
      </c>
      <c r="VKN82" s="21" t="s">
        <v>19</v>
      </c>
      <c r="VKO82" s="21" t="s">
        <v>19</v>
      </c>
      <c r="VKP82" s="21" t="s">
        <v>19</v>
      </c>
      <c r="VKQ82" s="21" t="s">
        <v>19</v>
      </c>
      <c r="VKR82" s="21" t="s">
        <v>19</v>
      </c>
      <c r="VKS82" s="21" t="s">
        <v>19</v>
      </c>
      <c r="VKT82" s="21" t="s">
        <v>19</v>
      </c>
      <c r="VKU82" s="21" t="s">
        <v>19</v>
      </c>
      <c r="VKV82" s="21" t="s">
        <v>19</v>
      </c>
      <c r="VKW82" s="21" t="s">
        <v>19</v>
      </c>
      <c r="VKX82" s="21" t="s">
        <v>19</v>
      </c>
      <c r="VKY82" s="21" t="s">
        <v>19</v>
      </c>
      <c r="VKZ82" s="21" t="s">
        <v>19</v>
      </c>
      <c r="VLA82" s="21" t="s">
        <v>19</v>
      </c>
      <c r="VLB82" s="21" t="s">
        <v>19</v>
      </c>
      <c r="VLC82" s="21" t="s">
        <v>19</v>
      </c>
      <c r="VLD82" s="21" t="s">
        <v>19</v>
      </c>
      <c r="VLE82" s="21" t="s">
        <v>19</v>
      </c>
      <c r="VLF82" s="21" t="s">
        <v>19</v>
      </c>
      <c r="VLG82" s="21" t="s">
        <v>19</v>
      </c>
      <c r="VLH82" s="21" t="s">
        <v>19</v>
      </c>
      <c r="VLI82" s="21" t="s">
        <v>19</v>
      </c>
      <c r="VLJ82" s="21" t="s">
        <v>19</v>
      </c>
      <c r="VLK82" s="21" t="s">
        <v>19</v>
      </c>
      <c r="VLL82" s="21" t="s">
        <v>19</v>
      </c>
      <c r="VLM82" s="21" t="s">
        <v>19</v>
      </c>
      <c r="VLN82" s="21" t="s">
        <v>19</v>
      </c>
      <c r="VLO82" s="21" t="s">
        <v>19</v>
      </c>
      <c r="VLP82" s="21" t="s">
        <v>19</v>
      </c>
      <c r="VLQ82" s="21" t="s">
        <v>19</v>
      </c>
      <c r="VLR82" s="21" t="s">
        <v>19</v>
      </c>
      <c r="VLS82" s="21" t="s">
        <v>19</v>
      </c>
      <c r="VLT82" s="21" t="s">
        <v>19</v>
      </c>
      <c r="VLU82" s="21" t="s">
        <v>19</v>
      </c>
      <c r="VLV82" s="21" t="s">
        <v>19</v>
      </c>
      <c r="VLW82" s="21" t="s">
        <v>19</v>
      </c>
      <c r="VLX82" s="21" t="s">
        <v>19</v>
      </c>
      <c r="VLY82" s="21" t="s">
        <v>19</v>
      </c>
      <c r="VLZ82" s="21" t="s">
        <v>19</v>
      </c>
      <c r="VMA82" s="21" t="s">
        <v>19</v>
      </c>
      <c r="VMB82" s="21" t="s">
        <v>19</v>
      </c>
      <c r="VMC82" s="21" t="s">
        <v>19</v>
      </c>
      <c r="VMD82" s="21" t="s">
        <v>19</v>
      </c>
      <c r="VME82" s="21" t="s">
        <v>19</v>
      </c>
      <c r="VMF82" s="21" t="s">
        <v>19</v>
      </c>
      <c r="VMG82" s="21" t="s">
        <v>19</v>
      </c>
      <c r="VMH82" s="21" t="s">
        <v>19</v>
      </c>
      <c r="VMI82" s="21" t="s">
        <v>19</v>
      </c>
      <c r="VMJ82" s="21" t="s">
        <v>19</v>
      </c>
      <c r="VMK82" s="21" t="s">
        <v>19</v>
      </c>
      <c r="VML82" s="21" t="s">
        <v>19</v>
      </c>
      <c r="VMM82" s="21" t="s">
        <v>19</v>
      </c>
      <c r="VMN82" s="21" t="s">
        <v>19</v>
      </c>
      <c r="VMO82" s="21" t="s">
        <v>19</v>
      </c>
      <c r="VMP82" s="21" t="s">
        <v>19</v>
      </c>
      <c r="VMQ82" s="21" t="s">
        <v>19</v>
      </c>
      <c r="VMR82" s="21" t="s">
        <v>19</v>
      </c>
      <c r="VMS82" s="21" t="s">
        <v>19</v>
      </c>
      <c r="VMT82" s="21" t="s">
        <v>19</v>
      </c>
      <c r="VMU82" s="21" t="s">
        <v>19</v>
      </c>
      <c r="VMV82" s="21" t="s">
        <v>19</v>
      </c>
      <c r="VMW82" s="21" t="s">
        <v>19</v>
      </c>
      <c r="VMX82" s="21" t="s">
        <v>19</v>
      </c>
      <c r="VMY82" s="21" t="s">
        <v>19</v>
      </c>
      <c r="VMZ82" s="21" t="s">
        <v>19</v>
      </c>
      <c r="VNA82" s="21" t="s">
        <v>19</v>
      </c>
      <c r="VNB82" s="21" t="s">
        <v>19</v>
      </c>
      <c r="VNC82" s="21" t="s">
        <v>19</v>
      </c>
      <c r="VND82" s="21" t="s">
        <v>19</v>
      </c>
      <c r="VNE82" s="21" t="s">
        <v>19</v>
      </c>
      <c r="VNF82" s="21" t="s">
        <v>19</v>
      </c>
      <c r="VNG82" s="21" t="s">
        <v>19</v>
      </c>
      <c r="VNH82" s="21" t="s">
        <v>19</v>
      </c>
      <c r="VNI82" s="21" t="s">
        <v>19</v>
      </c>
      <c r="VNJ82" s="21" t="s">
        <v>19</v>
      </c>
      <c r="VNK82" s="21" t="s">
        <v>19</v>
      </c>
      <c r="VNL82" s="21" t="s">
        <v>19</v>
      </c>
      <c r="VNM82" s="21" t="s">
        <v>19</v>
      </c>
      <c r="VNN82" s="21" t="s">
        <v>19</v>
      </c>
      <c r="VNO82" s="21" t="s">
        <v>19</v>
      </c>
      <c r="VNP82" s="21" t="s">
        <v>19</v>
      </c>
      <c r="VNQ82" s="21" t="s">
        <v>19</v>
      </c>
      <c r="VNR82" s="21" t="s">
        <v>19</v>
      </c>
      <c r="VNS82" s="21" t="s">
        <v>19</v>
      </c>
      <c r="VNT82" s="21" t="s">
        <v>19</v>
      </c>
      <c r="VNU82" s="21" t="s">
        <v>19</v>
      </c>
      <c r="VNV82" s="21" t="s">
        <v>19</v>
      </c>
      <c r="VNW82" s="21" t="s">
        <v>19</v>
      </c>
      <c r="VNX82" s="21" t="s">
        <v>19</v>
      </c>
      <c r="VNY82" s="21" t="s">
        <v>19</v>
      </c>
      <c r="VNZ82" s="21" t="s">
        <v>19</v>
      </c>
      <c r="VOA82" s="21" t="s">
        <v>19</v>
      </c>
      <c r="VOB82" s="21" t="s">
        <v>19</v>
      </c>
      <c r="VOC82" s="21" t="s">
        <v>19</v>
      </c>
      <c r="VOD82" s="21" t="s">
        <v>19</v>
      </c>
      <c r="VOE82" s="21" t="s">
        <v>19</v>
      </c>
      <c r="VOF82" s="21" t="s">
        <v>19</v>
      </c>
      <c r="VOG82" s="21" t="s">
        <v>19</v>
      </c>
      <c r="VOH82" s="21" t="s">
        <v>19</v>
      </c>
      <c r="VOI82" s="21" t="s">
        <v>19</v>
      </c>
      <c r="VOJ82" s="21" t="s">
        <v>19</v>
      </c>
      <c r="VOK82" s="21" t="s">
        <v>19</v>
      </c>
      <c r="VOL82" s="21" t="s">
        <v>19</v>
      </c>
      <c r="VOM82" s="21" t="s">
        <v>19</v>
      </c>
      <c r="VON82" s="21" t="s">
        <v>19</v>
      </c>
      <c r="VOO82" s="21" t="s">
        <v>19</v>
      </c>
      <c r="VOP82" s="21" t="s">
        <v>19</v>
      </c>
      <c r="VOQ82" s="21" t="s">
        <v>19</v>
      </c>
      <c r="VOR82" s="21" t="s">
        <v>19</v>
      </c>
      <c r="VOS82" s="21" t="s">
        <v>19</v>
      </c>
      <c r="VOT82" s="21" t="s">
        <v>19</v>
      </c>
      <c r="VOU82" s="21" t="s">
        <v>19</v>
      </c>
      <c r="VOV82" s="21" t="s">
        <v>19</v>
      </c>
      <c r="VOW82" s="21" t="s">
        <v>19</v>
      </c>
      <c r="VOX82" s="21" t="s">
        <v>19</v>
      </c>
      <c r="VOY82" s="21" t="s">
        <v>19</v>
      </c>
      <c r="VOZ82" s="21" t="s">
        <v>19</v>
      </c>
      <c r="VPA82" s="21" t="s">
        <v>19</v>
      </c>
      <c r="VPB82" s="21" t="s">
        <v>19</v>
      </c>
      <c r="VPC82" s="21" t="s">
        <v>19</v>
      </c>
      <c r="VPD82" s="21" t="s">
        <v>19</v>
      </c>
      <c r="VPE82" s="21" t="s">
        <v>19</v>
      </c>
      <c r="VPF82" s="21" t="s">
        <v>19</v>
      </c>
      <c r="VPG82" s="21" t="s">
        <v>19</v>
      </c>
      <c r="VPH82" s="21" t="s">
        <v>19</v>
      </c>
      <c r="VPI82" s="21" t="s">
        <v>19</v>
      </c>
      <c r="VPJ82" s="21" t="s">
        <v>19</v>
      </c>
      <c r="VPK82" s="21" t="s">
        <v>19</v>
      </c>
      <c r="VPL82" s="21" t="s">
        <v>19</v>
      </c>
      <c r="VPM82" s="21" t="s">
        <v>19</v>
      </c>
      <c r="VPN82" s="21" t="s">
        <v>19</v>
      </c>
      <c r="VPO82" s="21" t="s">
        <v>19</v>
      </c>
      <c r="VPP82" s="21" t="s">
        <v>19</v>
      </c>
      <c r="VPQ82" s="21" t="s">
        <v>19</v>
      </c>
      <c r="VPR82" s="21" t="s">
        <v>19</v>
      </c>
      <c r="VPS82" s="21" t="s">
        <v>19</v>
      </c>
      <c r="VPT82" s="21" t="s">
        <v>19</v>
      </c>
      <c r="VPU82" s="21" t="s">
        <v>19</v>
      </c>
      <c r="VPV82" s="21" t="s">
        <v>19</v>
      </c>
      <c r="VPW82" s="21" t="s">
        <v>19</v>
      </c>
      <c r="VPX82" s="21" t="s">
        <v>19</v>
      </c>
      <c r="VPY82" s="21" t="s">
        <v>19</v>
      </c>
      <c r="VPZ82" s="21" t="s">
        <v>19</v>
      </c>
      <c r="VQA82" s="21" t="s">
        <v>19</v>
      </c>
      <c r="VQB82" s="21" t="s">
        <v>19</v>
      </c>
      <c r="VQC82" s="21" t="s">
        <v>19</v>
      </c>
      <c r="VQD82" s="21" t="s">
        <v>19</v>
      </c>
      <c r="VQE82" s="21" t="s">
        <v>19</v>
      </c>
      <c r="VQF82" s="21" t="s">
        <v>19</v>
      </c>
      <c r="VQG82" s="21" t="s">
        <v>19</v>
      </c>
      <c r="VQH82" s="21" t="s">
        <v>19</v>
      </c>
      <c r="VQI82" s="21" t="s">
        <v>19</v>
      </c>
      <c r="VQJ82" s="21" t="s">
        <v>19</v>
      </c>
      <c r="VQK82" s="21" t="s">
        <v>19</v>
      </c>
      <c r="VQL82" s="21" t="s">
        <v>19</v>
      </c>
      <c r="VQM82" s="21" t="s">
        <v>19</v>
      </c>
      <c r="VQN82" s="21" t="s">
        <v>19</v>
      </c>
      <c r="VQO82" s="21" t="s">
        <v>19</v>
      </c>
      <c r="VQP82" s="21" t="s">
        <v>19</v>
      </c>
      <c r="VQQ82" s="21" t="s">
        <v>19</v>
      </c>
      <c r="VQR82" s="21" t="s">
        <v>19</v>
      </c>
      <c r="VQS82" s="21" t="s">
        <v>19</v>
      </c>
      <c r="VQT82" s="21" t="s">
        <v>19</v>
      </c>
      <c r="VQU82" s="21" t="s">
        <v>19</v>
      </c>
      <c r="VQV82" s="21" t="s">
        <v>19</v>
      </c>
      <c r="VQW82" s="21" t="s">
        <v>19</v>
      </c>
      <c r="VQX82" s="21" t="s">
        <v>19</v>
      </c>
      <c r="VQY82" s="21" t="s">
        <v>19</v>
      </c>
      <c r="VQZ82" s="21" t="s">
        <v>19</v>
      </c>
      <c r="VRA82" s="21" t="s">
        <v>19</v>
      </c>
      <c r="VRB82" s="21" t="s">
        <v>19</v>
      </c>
      <c r="VRC82" s="21" t="s">
        <v>19</v>
      </c>
      <c r="VRD82" s="21" t="s">
        <v>19</v>
      </c>
      <c r="VRE82" s="21" t="s">
        <v>19</v>
      </c>
      <c r="VRF82" s="21" t="s">
        <v>19</v>
      </c>
      <c r="VRG82" s="21" t="s">
        <v>19</v>
      </c>
      <c r="VRH82" s="21" t="s">
        <v>19</v>
      </c>
      <c r="VRI82" s="21" t="s">
        <v>19</v>
      </c>
      <c r="VRJ82" s="21" t="s">
        <v>19</v>
      </c>
      <c r="VRK82" s="21" t="s">
        <v>19</v>
      </c>
      <c r="VRL82" s="21" t="s">
        <v>19</v>
      </c>
      <c r="VRM82" s="21" t="s">
        <v>19</v>
      </c>
      <c r="VRN82" s="21" t="s">
        <v>19</v>
      </c>
      <c r="VRO82" s="21" t="s">
        <v>19</v>
      </c>
      <c r="VRP82" s="21" t="s">
        <v>19</v>
      </c>
      <c r="VRQ82" s="21" t="s">
        <v>19</v>
      </c>
      <c r="VRR82" s="21" t="s">
        <v>19</v>
      </c>
      <c r="VRS82" s="21" t="s">
        <v>19</v>
      </c>
      <c r="VRT82" s="21" t="s">
        <v>19</v>
      </c>
      <c r="VRU82" s="21" t="s">
        <v>19</v>
      </c>
      <c r="VRV82" s="21" t="s">
        <v>19</v>
      </c>
      <c r="VRW82" s="21" t="s">
        <v>19</v>
      </c>
      <c r="VRX82" s="21" t="s">
        <v>19</v>
      </c>
      <c r="VRY82" s="21" t="s">
        <v>19</v>
      </c>
      <c r="VRZ82" s="21" t="s">
        <v>19</v>
      </c>
      <c r="VSA82" s="21" t="s">
        <v>19</v>
      </c>
      <c r="VSB82" s="21" t="s">
        <v>19</v>
      </c>
      <c r="VSC82" s="21" t="s">
        <v>19</v>
      </c>
      <c r="VSD82" s="21" t="s">
        <v>19</v>
      </c>
      <c r="VSE82" s="21" t="s">
        <v>19</v>
      </c>
      <c r="VSF82" s="21" t="s">
        <v>19</v>
      </c>
      <c r="VSG82" s="21" t="s">
        <v>19</v>
      </c>
      <c r="VSH82" s="21" t="s">
        <v>19</v>
      </c>
      <c r="VSI82" s="21" t="s">
        <v>19</v>
      </c>
      <c r="VSJ82" s="21" t="s">
        <v>19</v>
      </c>
      <c r="VSK82" s="21" t="s">
        <v>19</v>
      </c>
      <c r="VSL82" s="21" t="s">
        <v>19</v>
      </c>
      <c r="VSM82" s="21" t="s">
        <v>19</v>
      </c>
      <c r="VSN82" s="21" t="s">
        <v>19</v>
      </c>
      <c r="VSO82" s="21" t="s">
        <v>19</v>
      </c>
      <c r="VSP82" s="21" t="s">
        <v>19</v>
      </c>
      <c r="VSQ82" s="21" t="s">
        <v>19</v>
      </c>
      <c r="VSR82" s="21" t="s">
        <v>19</v>
      </c>
      <c r="VSS82" s="21" t="s">
        <v>19</v>
      </c>
      <c r="VST82" s="21" t="s">
        <v>19</v>
      </c>
      <c r="VSU82" s="21" t="s">
        <v>19</v>
      </c>
      <c r="VSV82" s="21" t="s">
        <v>19</v>
      </c>
      <c r="VSW82" s="21" t="s">
        <v>19</v>
      </c>
      <c r="VSX82" s="21" t="s">
        <v>19</v>
      </c>
      <c r="VSY82" s="21" t="s">
        <v>19</v>
      </c>
      <c r="VSZ82" s="21" t="s">
        <v>19</v>
      </c>
      <c r="VTA82" s="21" t="s">
        <v>19</v>
      </c>
      <c r="VTB82" s="21" t="s">
        <v>19</v>
      </c>
      <c r="VTC82" s="21" t="s">
        <v>19</v>
      </c>
      <c r="VTD82" s="21" t="s">
        <v>19</v>
      </c>
      <c r="VTE82" s="21" t="s">
        <v>19</v>
      </c>
      <c r="VTF82" s="21" t="s">
        <v>19</v>
      </c>
      <c r="VTG82" s="21" t="s">
        <v>19</v>
      </c>
      <c r="VTH82" s="21" t="s">
        <v>19</v>
      </c>
      <c r="VTI82" s="21" t="s">
        <v>19</v>
      </c>
      <c r="VTJ82" s="21" t="s">
        <v>19</v>
      </c>
      <c r="VTK82" s="21" t="s">
        <v>19</v>
      </c>
      <c r="VTL82" s="21" t="s">
        <v>19</v>
      </c>
      <c r="VTM82" s="21" t="s">
        <v>19</v>
      </c>
      <c r="VTN82" s="21" t="s">
        <v>19</v>
      </c>
      <c r="VTO82" s="21" t="s">
        <v>19</v>
      </c>
      <c r="VTP82" s="21" t="s">
        <v>19</v>
      </c>
      <c r="VTQ82" s="21" t="s">
        <v>19</v>
      </c>
      <c r="VTR82" s="21" t="s">
        <v>19</v>
      </c>
      <c r="VTS82" s="21" t="s">
        <v>19</v>
      </c>
      <c r="VTT82" s="21" t="s">
        <v>19</v>
      </c>
      <c r="VTU82" s="21" t="s">
        <v>19</v>
      </c>
      <c r="VTV82" s="21" t="s">
        <v>19</v>
      </c>
      <c r="VTW82" s="21" t="s">
        <v>19</v>
      </c>
      <c r="VTX82" s="21" t="s">
        <v>19</v>
      </c>
      <c r="VTY82" s="21" t="s">
        <v>19</v>
      </c>
      <c r="VTZ82" s="21" t="s">
        <v>19</v>
      </c>
      <c r="VUA82" s="21" t="s">
        <v>19</v>
      </c>
      <c r="VUB82" s="21" t="s">
        <v>19</v>
      </c>
      <c r="VUC82" s="21" t="s">
        <v>19</v>
      </c>
      <c r="VUD82" s="21" t="s">
        <v>19</v>
      </c>
      <c r="VUE82" s="21" t="s">
        <v>19</v>
      </c>
      <c r="VUF82" s="21" t="s">
        <v>19</v>
      </c>
      <c r="VUG82" s="21" t="s">
        <v>19</v>
      </c>
      <c r="VUH82" s="21" t="s">
        <v>19</v>
      </c>
      <c r="VUI82" s="21" t="s">
        <v>19</v>
      </c>
      <c r="VUJ82" s="21" t="s">
        <v>19</v>
      </c>
      <c r="VUK82" s="21" t="s">
        <v>19</v>
      </c>
      <c r="VUL82" s="21" t="s">
        <v>19</v>
      </c>
      <c r="VUM82" s="21" t="s">
        <v>19</v>
      </c>
      <c r="VUN82" s="21" t="s">
        <v>19</v>
      </c>
      <c r="VUO82" s="21" t="s">
        <v>19</v>
      </c>
      <c r="VUP82" s="21" t="s">
        <v>19</v>
      </c>
      <c r="VUQ82" s="21" t="s">
        <v>19</v>
      </c>
      <c r="VUR82" s="21" t="s">
        <v>19</v>
      </c>
      <c r="VUS82" s="21" t="s">
        <v>19</v>
      </c>
      <c r="VUT82" s="21" t="s">
        <v>19</v>
      </c>
      <c r="VUU82" s="21" t="s">
        <v>19</v>
      </c>
      <c r="VUV82" s="21" t="s">
        <v>19</v>
      </c>
      <c r="VUW82" s="21" t="s">
        <v>19</v>
      </c>
      <c r="VUX82" s="21" t="s">
        <v>19</v>
      </c>
      <c r="VUY82" s="21" t="s">
        <v>19</v>
      </c>
      <c r="VUZ82" s="21" t="s">
        <v>19</v>
      </c>
      <c r="VVA82" s="21" t="s">
        <v>19</v>
      </c>
      <c r="VVB82" s="21" t="s">
        <v>19</v>
      </c>
      <c r="VVC82" s="21" t="s">
        <v>19</v>
      </c>
      <c r="VVD82" s="21" t="s">
        <v>19</v>
      </c>
      <c r="VVE82" s="21" t="s">
        <v>19</v>
      </c>
      <c r="VVF82" s="21" t="s">
        <v>19</v>
      </c>
      <c r="VVG82" s="21" t="s">
        <v>19</v>
      </c>
      <c r="VVH82" s="21" t="s">
        <v>19</v>
      </c>
      <c r="VVI82" s="21" t="s">
        <v>19</v>
      </c>
      <c r="VVJ82" s="21" t="s">
        <v>19</v>
      </c>
      <c r="VVK82" s="21" t="s">
        <v>19</v>
      </c>
      <c r="VVL82" s="21" t="s">
        <v>19</v>
      </c>
      <c r="VVM82" s="21" t="s">
        <v>19</v>
      </c>
      <c r="VVN82" s="21" t="s">
        <v>19</v>
      </c>
      <c r="VVO82" s="21" t="s">
        <v>19</v>
      </c>
      <c r="VVP82" s="21" t="s">
        <v>19</v>
      </c>
      <c r="VVQ82" s="21" t="s">
        <v>19</v>
      </c>
      <c r="VVR82" s="21" t="s">
        <v>19</v>
      </c>
      <c r="VVS82" s="21" t="s">
        <v>19</v>
      </c>
      <c r="VVT82" s="21" t="s">
        <v>19</v>
      </c>
      <c r="VVU82" s="21" t="s">
        <v>19</v>
      </c>
      <c r="VVV82" s="21" t="s">
        <v>19</v>
      </c>
      <c r="VVW82" s="21" t="s">
        <v>19</v>
      </c>
      <c r="VVX82" s="21" t="s">
        <v>19</v>
      </c>
      <c r="VVY82" s="21" t="s">
        <v>19</v>
      </c>
      <c r="VVZ82" s="21" t="s">
        <v>19</v>
      </c>
      <c r="VWA82" s="21" t="s">
        <v>19</v>
      </c>
      <c r="VWB82" s="21" t="s">
        <v>19</v>
      </c>
      <c r="VWC82" s="21" t="s">
        <v>19</v>
      </c>
      <c r="VWD82" s="21" t="s">
        <v>19</v>
      </c>
      <c r="VWE82" s="21" t="s">
        <v>19</v>
      </c>
      <c r="VWF82" s="21" t="s">
        <v>19</v>
      </c>
      <c r="VWG82" s="21" t="s">
        <v>19</v>
      </c>
      <c r="VWH82" s="21" t="s">
        <v>19</v>
      </c>
      <c r="VWI82" s="21" t="s">
        <v>19</v>
      </c>
      <c r="VWJ82" s="21" t="s">
        <v>19</v>
      </c>
      <c r="VWK82" s="21" t="s">
        <v>19</v>
      </c>
      <c r="VWL82" s="21" t="s">
        <v>19</v>
      </c>
      <c r="VWM82" s="21" t="s">
        <v>19</v>
      </c>
      <c r="VWN82" s="21" t="s">
        <v>19</v>
      </c>
      <c r="VWO82" s="21" t="s">
        <v>19</v>
      </c>
      <c r="VWP82" s="21" t="s">
        <v>19</v>
      </c>
      <c r="VWQ82" s="21" t="s">
        <v>19</v>
      </c>
      <c r="VWR82" s="21" t="s">
        <v>19</v>
      </c>
      <c r="VWS82" s="21" t="s">
        <v>19</v>
      </c>
      <c r="VWT82" s="21" t="s">
        <v>19</v>
      </c>
      <c r="VWU82" s="21" t="s">
        <v>19</v>
      </c>
      <c r="VWV82" s="21" t="s">
        <v>19</v>
      </c>
      <c r="VWW82" s="21" t="s">
        <v>19</v>
      </c>
      <c r="VWX82" s="21" t="s">
        <v>19</v>
      </c>
      <c r="VWY82" s="21" t="s">
        <v>19</v>
      </c>
      <c r="VWZ82" s="21" t="s">
        <v>19</v>
      </c>
      <c r="VXA82" s="21" t="s">
        <v>19</v>
      </c>
      <c r="VXB82" s="21" t="s">
        <v>19</v>
      </c>
      <c r="VXC82" s="21" t="s">
        <v>19</v>
      </c>
      <c r="VXD82" s="21" t="s">
        <v>19</v>
      </c>
      <c r="VXE82" s="21" t="s">
        <v>19</v>
      </c>
      <c r="VXF82" s="21" t="s">
        <v>19</v>
      </c>
      <c r="VXG82" s="21" t="s">
        <v>19</v>
      </c>
      <c r="VXH82" s="21" t="s">
        <v>19</v>
      </c>
      <c r="VXI82" s="21" t="s">
        <v>19</v>
      </c>
      <c r="VXJ82" s="21" t="s">
        <v>19</v>
      </c>
      <c r="VXK82" s="21" t="s">
        <v>19</v>
      </c>
      <c r="VXL82" s="21" t="s">
        <v>19</v>
      </c>
      <c r="VXM82" s="21" t="s">
        <v>19</v>
      </c>
      <c r="VXN82" s="21" t="s">
        <v>19</v>
      </c>
      <c r="VXO82" s="21" t="s">
        <v>19</v>
      </c>
      <c r="VXP82" s="21" t="s">
        <v>19</v>
      </c>
      <c r="VXQ82" s="21" t="s">
        <v>19</v>
      </c>
      <c r="VXR82" s="21" t="s">
        <v>19</v>
      </c>
      <c r="VXS82" s="21" t="s">
        <v>19</v>
      </c>
      <c r="VXT82" s="21" t="s">
        <v>19</v>
      </c>
      <c r="VXU82" s="21" t="s">
        <v>19</v>
      </c>
      <c r="VXV82" s="21" t="s">
        <v>19</v>
      </c>
      <c r="VXW82" s="21" t="s">
        <v>19</v>
      </c>
      <c r="VXX82" s="21" t="s">
        <v>19</v>
      </c>
      <c r="VXY82" s="21" t="s">
        <v>19</v>
      </c>
      <c r="VXZ82" s="21" t="s">
        <v>19</v>
      </c>
      <c r="VYA82" s="21" t="s">
        <v>19</v>
      </c>
      <c r="VYB82" s="21" t="s">
        <v>19</v>
      </c>
      <c r="VYC82" s="21" t="s">
        <v>19</v>
      </c>
      <c r="VYD82" s="21" t="s">
        <v>19</v>
      </c>
      <c r="VYE82" s="21" t="s">
        <v>19</v>
      </c>
      <c r="VYF82" s="21" t="s">
        <v>19</v>
      </c>
      <c r="VYG82" s="21" t="s">
        <v>19</v>
      </c>
      <c r="VYH82" s="21" t="s">
        <v>19</v>
      </c>
      <c r="VYI82" s="21" t="s">
        <v>19</v>
      </c>
      <c r="VYJ82" s="21" t="s">
        <v>19</v>
      </c>
      <c r="VYK82" s="21" t="s">
        <v>19</v>
      </c>
      <c r="VYL82" s="21" t="s">
        <v>19</v>
      </c>
      <c r="VYM82" s="21" t="s">
        <v>19</v>
      </c>
      <c r="VYN82" s="21" t="s">
        <v>19</v>
      </c>
      <c r="VYO82" s="21" t="s">
        <v>19</v>
      </c>
      <c r="VYP82" s="21" t="s">
        <v>19</v>
      </c>
      <c r="VYQ82" s="21" t="s">
        <v>19</v>
      </c>
      <c r="VYR82" s="21" t="s">
        <v>19</v>
      </c>
      <c r="VYS82" s="21" t="s">
        <v>19</v>
      </c>
      <c r="VYT82" s="21" t="s">
        <v>19</v>
      </c>
      <c r="VYU82" s="21" t="s">
        <v>19</v>
      </c>
      <c r="VYV82" s="21" t="s">
        <v>19</v>
      </c>
      <c r="VYW82" s="21" t="s">
        <v>19</v>
      </c>
      <c r="VYX82" s="21" t="s">
        <v>19</v>
      </c>
      <c r="VYY82" s="21" t="s">
        <v>19</v>
      </c>
      <c r="VYZ82" s="21" t="s">
        <v>19</v>
      </c>
      <c r="VZA82" s="21" t="s">
        <v>19</v>
      </c>
      <c r="VZB82" s="21" t="s">
        <v>19</v>
      </c>
      <c r="VZC82" s="21" t="s">
        <v>19</v>
      </c>
      <c r="VZD82" s="21" t="s">
        <v>19</v>
      </c>
      <c r="VZE82" s="21" t="s">
        <v>19</v>
      </c>
      <c r="VZF82" s="21" t="s">
        <v>19</v>
      </c>
      <c r="VZG82" s="21" t="s">
        <v>19</v>
      </c>
      <c r="VZH82" s="21" t="s">
        <v>19</v>
      </c>
      <c r="VZI82" s="21" t="s">
        <v>19</v>
      </c>
      <c r="VZJ82" s="21" t="s">
        <v>19</v>
      </c>
      <c r="VZK82" s="21" t="s">
        <v>19</v>
      </c>
      <c r="VZL82" s="21" t="s">
        <v>19</v>
      </c>
      <c r="VZM82" s="21" t="s">
        <v>19</v>
      </c>
      <c r="VZN82" s="21" t="s">
        <v>19</v>
      </c>
      <c r="VZO82" s="21" t="s">
        <v>19</v>
      </c>
      <c r="VZP82" s="21" t="s">
        <v>19</v>
      </c>
      <c r="VZQ82" s="21" t="s">
        <v>19</v>
      </c>
      <c r="VZR82" s="21" t="s">
        <v>19</v>
      </c>
      <c r="VZS82" s="21" t="s">
        <v>19</v>
      </c>
      <c r="VZT82" s="21" t="s">
        <v>19</v>
      </c>
      <c r="VZU82" s="21" t="s">
        <v>19</v>
      </c>
      <c r="VZV82" s="21" t="s">
        <v>19</v>
      </c>
      <c r="VZW82" s="21" t="s">
        <v>19</v>
      </c>
      <c r="VZX82" s="21" t="s">
        <v>19</v>
      </c>
      <c r="VZY82" s="21" t="s">
        <v>19</v>
      </c>
      <c r="VZZ82" s="21" t="s">
        <v>19</v>
      </c>
      <c r="WAA82" s="21" t="s">
        <v>19</v>
      </c>
      <c r="WAB82" s="21" t="s">
        <v>19</v>
      </c>
      <c r="WAC82" s="21" t="s">
        <v>19</v>
      </c>
      <c r="WAD82" s="21" t="s">
        <v>19</v>
      </c>
      <c r="WAE82" s="21" t="s">
        <v>19</v>
      </c>
      <c r="WAF82" s="21" t="s">
        <v>19</v>
      </c>
      <c r="WAG82" s="21" t="s">
        <v>19</v>
      </c>
      <c r="WAH82" s="21" t="s">
        <v>19</v>
      </c>
      <c r="WAI82" s="21" t="s">
        <v>19</v>
      </c>
      <c r="WAJ82" s="21" t="s">
        <v>19</v>
      </c>
      <c r="WAK82" s="21" t="s">
        <v>19</v>
      </c>
      <c r="WAL82" s="21" t="s">
        <v>19</v>
      </c>
      <c r="WAM82" s="21" t="s">
        <v>19</v>
      </c>
      <c r="WAN82" s="21" t="s">
        <v>19</v>
      </c>
      <c r="WAO82" s="21" t="s">
        <v>19</v>
      </c>
      <c r="WAP82" s="21" t="s">
        <v>19</v>
      </c>
      <c r="WAQ82" s="21" t="s">
        <v>19</v>
      </c>
      <c r="WAR82" s="21" t="s">
        <v>19</v>
      </c>
      <c r="WAS82" s="21" t="s">
        <v>19</v>
      </c>
      <c r="WAT82" s="21" t="s">
        <v>19</v>
      </c>
      <c r="WAU82" s="21" t="s">
        <v>19</v>
      </c>
      <c r="WAV82" s="21" t="s">
        <v>19</v>
      </c>
      <c r="WAW82" s="21" t="s">
        <v>19</v>
      </c>
      <c r="WAX82" s="21" t="s">
        <v>19</v>
      </c>
      <c r="WAY82" s="21" t="s">
        <v>19</v>
      </c>
      <c r="WAZ82" s="21" t="s">
        <v>19</v>
      </c>
      <c r="WBA82" s="21" t="s">
        <v>19</v>
      </c>
      <c r="WBB82" s="21" t="s">
        <v>19</v>
      </c>
      <c r="WBC82" s="21" t="s">
        <v>19</v>
      </c>
      <c r="WBD82" s="21" t="s">
        <v>19</v>
      </c>
      <c r="WBE82" s="21" t="s">
        <v>19</v>
      </c>
      <c r="WBF82" s="21" t="s">
        <v>19</v>
      </c>
      <c r="WBG82" s="21" t="s">
        <v>19</v>
      </c>
      <c r="WBH82" s="21" t="s">
        <v>19</v>
      </c>
      <c r="WBI82" s="21" t="s">
        <v>19</v>
      </c>
      <c r="WBJ82" s="21" t="s">
        <v>19</v>
      </c>
      <c r="WBK82" s="21" t="s">
        <v>19</v>
      </c>
      <c r="WBL82" s="21" t="s">
        <v>19</v>
      </c>
      <c r="WBM82" s="21" t="s">
        <v>19</v>
      </c>
      <c r="WBN82" s="21" t="s">
        <v>19</v>
      </c>
      <c r="WBO82" s="21" t="s">
        <v>19</v>
      </c>
      <c r="WBP82" s="21" t="s">
        <v>19</v>
      </c>
      <c r="WBQ82" s="21" t="s">
        <v>19</v>
      </c>
      <c r="WBR82" s="21" t="s">
        <v>19</v>
      </c>
      <c r="WBS82" s="21" t="s">
        <v>19</v>
      </c>
      <c r="WBT82" s="21" t="s">
        <v>19</v>
      </c>
      <c r="WBU82" s="21" t="s">
        <v>19</v>
      </c>
      <c r="WBV82" s="21" t="s">
        <v>19</v>
      </c>
      <c r="WBW82" s="21" t="s">
        <v>19</v>
      </c>
      <c r="WBX82" s="21" t="s">
        <v>19</v>
      </c>
      <c r="WBY82" s="21" t="s">
        <v>19</v>
      </c>
      <c r="WBZ82" s="21" t="s">
        <v>19</v>
      </c>
      <c r="WCA82" s="21" t="s">
        <v>19</v>
      </c>
      <c r="WCB82" s="21" t="s">
        <v>19</v>
      </c>
      <c r="WCC82" s="21" t="s">
        <v>19</v>
      </c>
      <c r="WCD82" s="21" t="s">
        <v>19</v>
      </c>
      <c r="WCE82" s="21" t="s">
        <v>19</v>
      </c>
      <c r="WCF82" s="21" t="s">
        <v>19</v>
      </c>
      <c r="WCG82" s="21" t="s">
        <v>19</v>
      </c>
      <c r="WCH82" s="21" t="s">
        <v>19</v>
      </c>
      <c r="WCI82" s="21" t="s">
        <v>19</v>
      </c>
      <c r="WCJ82" s="21" t="s">
        <v>19</v>
      </c>
      <c r="WCK82" s="21" t="s">
        <v>19</v>
      </c>
      <c r="WCL82" s="21" t="s">
        <v>19</v>
      </c>
      <c r="WCM82" s="21" t="s">
        <v>19</v>
      </c>
      <c r="WCN82" s="21" t="s">
        <v>19</v>
      </c>
      <c r="WCO82" s="21" t="s">
        <v>19</v>
      </c>
      <c r="WCP82" s="21" t="s">
        <v>19</v>
      </c>
      <c r="WCQ82" s="21" t="s">
        <v>19</v>
      </c>
      <c r="WCR82" s="21" t="s">
        <v>19</v>
      </c>
      <c r="WCS82" s="21" t="s">
        <v>19</v>
      </c>
      <c r="WCT82" s="21" t="s">
        <v>19</v>
      </c>
      <c r="WCU82" s="21" t="s">
        <v>19</v>
      </c>
      <c r="WCV82" s="21" t="s">
        <v>19</v>
      </c>
      <c r="WCW82" s="21" t="s">
        <v>19</v>
      </c>
      <c r="WCX82" s="21" t="s">
        <v>19</v>
      </c>
      <c r="WCY82" s="21" t="s">
        <v>19</v>
      </c>
      <c r="WCZ82" s="21" t="s">
        <v>19</v>
      </c>
      <c r="WDA82" s="21" t="s">
        <v>19</v>
      </c>
      <c r="WDB82" s="21" t="s">
        <v>19</v>
      </c>
      <c r="WDC82" s="21" t="s">
        <v>19</v>
      </c>
      <c r="WDD82" s="21" t="s">
        <v>19</v>
      </c>
      <c r="WDE82" s="21" t="s">
        <v>19</v>
      </c>
      <c r="WDF82" s="21" t="s">
        <v>19</v>
      </c>
      <c r="WDG82" s="21" t="s">
        <v>19</v>
      </c>
      <c r="WDH82" s="21" t="s">
        <v>19</v>
      </c>
      <c r="WDI82" s="21" t="s">
        <v>19</v>
      </c>
      <c r="WDJ82" s="21" t="s">
        <v>19</v>
      </c>
      <c r="WDK82" s="21" t="s">
        <v>19</v>
      </c>
      <c r="WDL82" s="21" t="s">
        <v>19</v>
      </c>
      <c r="WDM82" s="21" t="s">
        <v>19</v>
      </c>
      <c r="WDN82" s="21" t="s">
        <v>19</v>
      </c>
      <c r="WDO82" s="21" t="s">
        <v>19</v>
      </c>
      <c r="WDP82" s="21" t="s">
        <v>19</v>
      </c>
      <c r="WDQ82" s="21" t="s">
        <v>19</v>
      </c>
      <c r="WDR82" s="21" t="s">
        <v>19</v>
      </c>
      <c r="WDS82" s="21" t="s">
        <v>19</v>
      </c>
      <c r="WDT82" s="21" t="s">
        <v>19</v>
      </c>
      <c r="WDU82" s="21" t="s">
        <v>19</v>
      </c>
      <c r="WDV82" s="21" t="s">
        <v>19</v>
      </c>
      <c r="WDW82" s="21" t="s">
        <v>19</v>
      </c>
      <c r="WDX82" s="21" t="s">
        <v>19</v>
      </c>
      <c r="WDY82" s="21" t="s">
        <v>19</v>
      </c>
      <c r="WDZ82" s="21" t="s">
        <v>19</v>
      </c>
      <c r="WEA82" s="21" t="s">
        <v>19</v>
      </c>
      <c r="WEB82" s="21" t="s">
        <v>19</v>
      </c>
      <c r="WEC82" s="21" t="s">
        <v>19</v>
      </c>
      <c r="WED82" s="21" t="s">
        <v>19</v>
      </c>
      <c r="WEE82" s="21" t="s">
        <v>19</v>
      </c>
      <c r="WEF82" s="21" t="s">
        <v>19</v>
      </c>
      <c r="WEG82" s="21" t="s">
        <v>19</v>
      </c>
      <c r="WEH82" s="21" t="s">
        <v>19</v>
      </c>
      <c r="WEI82" s="21" t="s">
        <v>19</v>
      </c>
      <c r="WEJ82" s="21" t="s">
        <v>19</v>
      </c>
      <c r="WEK82" s="21" t="s">
        <v>19</v>
      </c>
      <c r="WEL82" s="21" t="s">
        <v>19</v>
      </c>
      <c r="WEM82" s="21" t="s">
        <v>19</v>
      </c>
      <c r="WEN82" s="21" t="s">
        <v>19</v>
      </c>
      <c r="WEO82" s="21" t="s">
        <v>19</v>
      </c>
      <c r="WEP82" s="21" t="s">
        <v>19</v>
      </c>
      <c r="WEQ82" s="21" t="s">
        <v>19</v>
      </c>
      <c r="WER82" s="21" t="s">
        <v>19</v>
      </c>
      <c r="WES82" s="21" t="s">
        <v>19</v>
      </c>
      <c r="WET82" s="21" t="s">
        <v>19</v>
      </c>
      <c r="WEU82" s="21" t="s">
        <v>19</v>
      </c>
      <c r="WEV82" s="21" t="s">
        <v>19</v>
      </c>
      <c r="WEW82" s="21" t="s">
        <v>19</v>
      </c>
      <c r="WEX82" s="21" t="s">
        <v>19</v>
      </c>
      <c r="WEY82" s="21" t="s">
        <v>19</v>
      </c>
      <c r="WEZ82" s="21" t="s">
        <v>19</v>
      </c>
      <c r="WFA82" s="21" t="s">
        <v>19</v>
      </c>
      <c r="WFB82" s="21" t="s">
        <v>19</v>
      </c>
      <c r="WFC82" s="21" t="s">
        <v>19</v>
      </c>
      <c r="WFD82" s="21" t="s">
        <v>19</v>
      </c>
      <c r="WFE82" s="21" t="s">
        <v>19</v>
      </c>
      <c r="WFF82" s="21" t="s">
        <v>19</v>
      </c>
      <c r="WFG82" s="21" t="s">
        <v>19</v>
      </c>
      <c r="WFH82" s="21" t="s">
        <v>19</v>
      </c>
      <c r="WFI82" s="21" t="s">
        <v>19</v>
      </c>
      <c r="WFJ82" s="21" t="s">
        <v>19</v>
      </c>
      <c r="WFK82" s="21" t="s">
        <v>19</v>
      </c>
      <c r="WFL82" s="21" t="s">
        <v>19</v>
      </c>
      <c r="WFM82" s="21" t="s">
        <v>19</v>
      </c>
      <c r="WFN82" s="21" t="s">
        <v>19</v>
      </c>
      <c r="WFO82" s="21" t="s">
        <v>19</v>
      </c>
      <c r="WFP82" s="21" t="s">
        <v>19</v>
      </c>
      <c r="WFQ82" s="21" t="s">
        <v>19</v>
      </c>
      <c r="WFR82" s="21" t="s">
        <v>19</v>
      </c>
      <c r="WFS82" s="21" t="s">
        <v>19</v>
      </c>
      <c r="WFT82" s="21" t="s">
        <v>19</v>
      </c>
      <c r="WFU82" s="21" t="s">
        <v>19</v>
      </c>
      <c r="WFV82" s="21" t="s">
        <v>19</v>
      </c>
      <c r="WFW82" s="21" t="s">
        <v>19</v>
      </c>
      <c r="WFX82" s="21" t="s">
        <v>19</v>
      </c>
      <c r="WFY82" s="21" t="s">
        <v>19</v>
      </c>
      <c r="WFZ82" s="21" t="s">
        <v>19</v>
      </c>
      <c r="WGA82" s="21" t="s">
        <v>19</v>
      </c>
      <c r="WGB82" s="21" t="s">
        <v>19</v>
      </c>
      <c r="WGC82" s="21" t="s">
        <v>19</v>
      </c>
      <c r="WGD82" s="21" t="s">
        <v>19</v>
      </c>
      <c r="WGE82" s="21" t="s">
        <v>19</v>
      </c>
      <c r="WGF82" s="21" t="s">
        <v>19</v>
      </c>
      <c r="WGG82" s="21" t="s">
        <v>19</v>
      </c>
      <c r="WGH82" s="21" t="s">
        <v>19</v>
      </c>
      <c r="WGI82" s="21" t="s">
        <v>19</v>
      </c>
      <c r="WGJ82" s="21" t="s">
        <v>19</v>
      </c>
      <c r="WGK82" s="21" t="s">
        <v>19</v>
      </c>
      <c r="WGL82" s="21" t="s">
        <v>19</v>
      </c>
      <c r="WGM82" s="21" t="s">
        <v>19</v>
      </c>
      <c r="WGN82" s="21" t="s">
        <v>19</v>
      </c>
      <c r="WGO82" s="21" t="s">
        <v>19</v>
      </c>
      <c r="WGP82" s="21" t="s">
        <v>19</v>
      </c>
      <c r="WGQ82" s="21" t="s">
        <v>19</v>
      </c>
      <c r="WGR82" s="21" t="s">
        <v>19</v>
      </c>
      <c r="WGS82" s="21" t="s">
        <v>19</v>
      </c>
      <c r="WGT82" s="21" t="s">
        <v>19</v>
      </c>
      <c r="WGU82" s="21" t="s">
        <v>19</v>
      </c>
      <c r="WGV82" s="21" t="s">
        <v>19</v>
      </c>
      <c r="WGW82" s="21" t="s">
        <v>19</v>
      </c>
      <c r="WGX82" s="21" t="s">
        <v>19</v>
      </c>
      <c r="WGY82" s="21" t="s">
        <v>19</v>
      </c>
      <c r="WGZ82" s="21" t="s">
        <v>19</v>
      </c>
      <c r="WHA82" s="21" t="s">
        <v>19</v>
      </c>
      <c r="WHB82" s="21" t="s">
        <v>19</v>
      </c>
      <c r="WHC82" s="21" t="s">
        <v>19</v>
      </c>
      <c r="WHD82" s="21" t="s">
        <v>19</v>
      </c>
      <c r="WHE82" s="21" t="s">
        <v>19</v>
      </c>
      <c r="WHF82" s="21" t="s">
        <v>19</v>
      </c>
      <c r="WHG82" s="21" t="s">
        <v>19</v>
      </c>
      <c r="WHH82" s="21" t="s">
        <v>19</v>
      </c>
      <c r="WHI82" s="21" t="s">
        <v>19</v>
      </c>
      <c r="WHJ82" s="21" t="s">
        <v>19</v>
      </c>
      <c r="WHK82" s="21" t="s">
        <v>19</v>
      </c>
      <c r="WHL82" s="21" t="s">
        <v>19</v>
      </c>
      <c r="WHM82" s="21" t="s">
        <v>19</v>
      </c>
      <c r="WHN82" s="21" t="s">
        <v>19</v>
      </c>
      <c r="WHO82" s="21" t="s">
        <v>19</v>
      </c>
      <c r="WHP82" s="21" t="s">
        <v>19</v>
      </c>
      <c r="WHQ82" s="21" t="s">
        <v>19</v>
      </c>
      <c r="WHR82" s="21" t="s">
        <v>19</v>
      </c>
      <c r="WHS82" s="21" t="s">
        <v>19</v>
      </c>
      <c r="WHT82" s="21" t="s">
        <v>19</v>
      </c>
      <c r="WHU82" s="21" t="s">
        <v>19</v>
      </c>
      <c r="WHV82" s="21" t="s">
        <v>19</v>
      </c>
      <c r="WHW82" s="21" t="s">
        <v>19</v>
      </c>
      <c r="WHX82" s="21" t="s">
        <v>19</v>
      </c>
      <c r="WHY82" s="21" t="s">
        <v>19</v>
      </c>
      <c r="WHZ82" s="21" t="s">
        <v>19</v>
      </c>
      <c r="WIA82" s="21" t="s">
        <v>19</v>
      </c>
      <c r="WIB82" s="21" t="s">
        <v>19</v>
      </c>
      <c r="WIC82" s="21" t="s">
        <v>19</v>
      </c>
      <c r="WID82" s="21" t="s">
        <v>19</v>
      </c>
      <c r="WIE82" s="21" t="s">
        <v>19</v>
      </c>
      <c r="WIF82" s="21" t="s">
        <v>19</v>
      </c>
      <c r="WIG82" s="21" t="s">
        <v>19</v>
      </c>
      <c r="WIH82" s="21" t="s">
        <v>19</v>
      </c>
      <c r="WII82" s="21" t="s">
        <v>19</v>
      </c>
      <c r="WIJ82" s="21" t="s">
        <v>19</v>
      </c>
      <c r="WIK82" s="21" t="s">
        <v>19</v>
      </c>
      <c r="WIL82" s="21" t="s">
        <v>19</v>
      </c>
      <c r="WIM82" s="21" t="s">
        <v>19</v>
      </c>
      <c r="WIN82" s="21" t="s">
        <v>19</v>
      </c>
      <c r="WIO82" s="21" t="s">
        <v>19</v>
      </c>
      <c r="WIP82" s="21" t="s">
        <v>19</v>
      </c>
      <c r="WIQ82" s="21" t="s">
        <v>19</v>
      </c>
      <c r="WIR82" s="21" t="s">
        <v>19</v>
      </c>
      <c r="WIS82" s="21" t="s">
        <v>19</v>
      </c>
      <c r="WIT82" s="21" t="s">
        <v>19</v>
      </c>
      <c r="WIU82" s="21" t="s">
        <v>19</v>
      </c>
      <c r="WIV82" s="21" t="s">
        <v>19</v>
      </c>
      <c r="WIW82" s="21" t="s">
        <v>19</v>
      </c>
      <c r="WIX82" s="21" t="s">
        <v>19</v>
      </c>
      <c r="WIY82" s="21" t="s">
        <v>19</v>
      </c>
      <c r="WIZ82" s="21" t="s">
        <v>19</v>
      </c>
      <c r="WJA82" s="21" t="s">
        <v>19</v>
      </c>
      <c r="WJB82" s="21" t="s">
        <v>19</v>
      </c>
      <c r="WJC82" s="21" t="s">
        <v>19</v>
      </c>
      <c r="WJD82" s="21" t="s">
        <v>19</v>
      </c>
      <c r="WJE82" s="21" t="s">
        <v>19</v>
      </c>
      <c r="WJF82" s="21" t="s">
        <v>19</v>
      </c>
      <c r="WJG82" s="21" t="s">
        <v>19</v>
      </c>
      <c r="WJH82" s="21" t="s">
        <v>19</v>
      </c>
      <c r="WJI82" s="21" t="s">
        <v>19</v>
      </c>
      <c r="WJJ82" s="21" t="s">
        <v>19</v>
      </c>
      <c r="WJK82" s="21" t="s">
        <v>19</v>
      </c>
      <c r="WJL82" s="21" t="s">
        <v>19</v>
      </c>
      <c r="WJM82" s="21" t="s">
        <v>19</v>
      </c>
      <c r="WJN82" s="21" t="s">
        <v>19</v>
      </c>
      <c r="WJO82" s="21" t="s">
        <v>19</v>
      </c>
      <c r="WJP82" s="21" t="s">
        <v>19</v>
      </c>
      <c r="WJQ82" s="21" t="s">
        <v>19</v>
      </c>
      <c r="WJR82" s="21" t="s">
        <v>19</v>
      </c>
      <c r="WJS82" s="21" t="s">
        <v>19</v>
      </c>
      <c r="WJT82" s="21" t="s">
        <v>19</v>
      </c>
      <c r="WJU82" s="21" t="s">
        <v>19</v>
      </c>
      <c r="WJV82" s="21" t="s">
        <v>19</v>
      </c>
      <c r="WJW82" s="21" t="s">
        <v>19</v>
      </c>
      <c r="WJX82" s="21" t="s">
        <v>19</v>
      </c>
      <c r="WJY82" s="21" t="s">
        <v>19</v>
      </c>
      <c r="WJZ82" s="21" t="s">
        <v>19</v>
      </c>
      <c r="WKA82" s="21" t="s">
        <v>19</v>
      </c>
      <c r="WKB82" s="21" t="s">
        <v>19</v>
      </c>
      <c r="WKC82" s="21" t="s">
        <v>19</v>
      </c>
      <c r="WKD82" s="21" t="s">
        <v>19</v>
      </c>
      <c r="WKE82" s="21" t="s">
        <v>19</v>
      </c>
      <c r="WKF82" s="21" t="s">
        <v>19</v>
      </c>
      <c r="WKG82" s="21" t="s">
        <v>19</v>
      </c>
      <c r="WKH82" s="21" t="s">
        <v>19</v>
      </c>
      <c r="WKI82" s="21" t="s">
        <v>19</v>
      </c>
      <c r="WKJ82" s="21" t="s">
        <v>19</v>
      </c>
      <c r="WKK82" s="21" t="s">
        <v>19</v>
      </c>
      <c r="WKL82" s="21" t="s">
        <v>19</v>
      </c>
      <c r="WKM82" s="21" t="s">
        <v>19</v>
      </c>
      <c r="WKN82" s="21" t="s">
        <v>19</v>
      </c>
      <c r="WKO82" s="21" t="s">
        <v>19</v>
      </c>
      <c r="WKP82" s="21" t="s">
        <v>19</v>
      </c>
      <c r="WKQ82" s="21" t="s">
        <v>19</v>
      </c>
      <c r="WKR82" s="21" t="s">
        <v>19</v>
      </c>
      <c r="WKS82" s="21" t="s">
        <v>19</v>
      </c>
      <c r="WKT82" s="21" t="s">
        <v>19</v>
      </c>
      <c r="WKU82" s="21" t="s">
        <v>19</v>
      </c>
      <c r="WKV82" s="21" t="s">
        <v>19</v>
      </c>
      <c r="WKW82" s="21" t="s">
        <v>19</v>
      </c>
      <c r="WKX82" s="21" t="s">
        <v>19</v>
      </c>
      <c r="WKY82" s="21" t="s">
        <v>19</v>
      </c>
      <c r="WKZ82" s="21" t="s">
        <v>19</v>
      </c>
      <c r="WLA82" s="21" t="s">
        <v>19</v>
      </c>
      <c r="WLB82" s="21" t="s">
        <v>19</v>
      </c>
      <c r="WLC82" s="21" t="s">
        <v>19</v>
      </c>
      <c r="WLD82" s="21" t="s">
        <v>19</v>
      </c>
      <c r="WLE82" s="21" t="s">
        <v>19</v>
      </c>
      <c r="WLF82" s="21" t="s">
        <v>19</v>
      </c>
      <c r="WLG82" s="21" t="s">
        <v>19</v>
      </c>
      <c r="WLH82" s="21" t="s">
        <v>19</v>
      </c>
      <c r="WLI82" s="21" t="s">
        <v>19</v>
      </c>
      <c r="WLJ82" s="21" t="s">
        <v>19</v>
      </c>
      <c r="WLK82" s="21" t="s">
        <v>19</v>
      </c>
      <c r="WLL82" s="21" t="s">
        <v>19</v>
      </c>
      <c r="WLM82" s="21" t="s">
        <v>19</v>
      </c>
      <c r="WLN82" s="21" t="s">
        <v>19</v>
      </c>
      <c r="WLO82" s="21" t="s">
        <v>19</v>
      </c>
      <c r="WLP82" s="21" t="s">
        <v>19</v>
      </c>
      <c r="WLQ82" s="21" t="s">
        <v>19</v>
      </c>
      <c r="WLR82" s="21" t="s">
        <v>19</v>
      </c>
      <c r="WLS82" s="21" t="s">
        <v>19</v>
      </c>
      <c r="WLT82" s="21" t="s">
        <v>19</v>
      </c>
      <c r="WLU82" s="21" t="s">
        <v>19</v>
      </c>
      <c r="WLV82" s="21" t="s">
        <v>19</v>
      </c>
      <c r="WLW82" s="21" t="s">
        <v>19</v>
      </c>
      <c r="WLX82" s="21" t="s">
        <v>19</v>
      </c>
      <c r="WLY82" s="21" t="s">
        <v>19</v>
      </c>
      <c r="WLZ82" s="21" t="s">
        <v>19</v>
      </c>
      <c r="WMA82" s="21" t="s">
        <v>19</v>
      </c>
      <c r="WMB82" s="21" t="s">
        <v>19</v>
      </c>
      <c r="WMC82" s="21" t="s">
        <v>19</v>
      </c>
      <c r="WMD82" s="21" t="s">
        <v>19</v>
      </c>
      <c r="WME82" s="21" t="s">
        <v>19</v>
      </c>
      <c r="WMF82" s="21" t="s">
        <v>19</v>
      </c>
      <c r="WMG82" s="21" t="s">
        <v>19</v>
      </c>
      <c r="WMH82" s="21" t="s">
        <v>19</v>
      </c>
      <c r="WMI82" s="21" t="s">
        <v>19</v>
      </c>
      <c r="WMJ82" s="21" t="s">
        <v>19</v>
      </c>
      <c r="WMK82" s="21" t="s">
        <v>19</v>
      </c>
      <c r="WML82" s="21" t="s">
        <v>19</v>
      </c>
      <c r="WMM82" s="21" t="s">
        <v>19</v>
      </c>
      <c r="WMN82" s="21" t="s">
        <v>19</v>
      </c>
      <c r="WMO82" s="21" t="s">
        <v>19</v>
      </c>
      <c r="WMP82" s="21" t="s">
        <v>19</v>
      </c>
      <c r="WMQ82" s="21" t="s">
        <v>19</v>
      </c>
      <c r="WMR82" s="21" t="s">
        <v>19</v>
      </c>
      <c r="WMS82" s="21" t="s">
        <v>19</v>
      </c>
      <c r="WMT82" s="21" t="s">
        <v>19</v>
      </c>
      <c r="WMU82" s="21" t="s">
        <v>19</v>
      </c>
      <c r="WMV82" s="21" t="s">
        <v>19</v>
      </c>
      <c r="WMW82" s="21" t="s">
        <v>19</v>
      </c>
      <c r="WMX82" s="21" t="s">
        <v>19</v>
      </c>
      <c r="WMY82" s="21" t="s">
        <v>19</v>
      </c>
      <c r="WMZ82" s="21" t="s">
        <v>19</v>
      </c>
      <c r="WNA82" s="21" t="s">
        <v>19</v>
      </c>
      <c r="WNB82" s="21" t="s">
        <v>19</v>
      </c>
      <c r="WNC82" s="21" t="s">
        <v>19</v>
      </c>
      <c r="WND82" s="21" t="s">
        <v>19</v>
      </c>
      <c r="WNE82" s="21" t="s">
        <v>19</v>
      </c>
      <c r="WNF82" s="21" t="s">
        <v>19</v>
      </c>
      <c r="WNG82" s="21" t="s">
        <v>19</v>
      </c>
      <c r="WNH82" s="21" t="s">
        <v>19</v>
      </c>
      <c r="WNI82" s="21" t="s">
        <v>19</v>
      </c>
      <c r="WNJ82" s="21" t="s">
        <v>19</v>
      </c>
      <c r="WNK82" s="21" t="s">
        <v>19</v>
      </c>
      <c r="WNL82" s="21" t="s">
        <v>19</v>
      </c>
      <c r="WNM82" s="21" t="s">
        <v>19</v>
      </c>
      <c r="WNN82" s="21" t="s">
        <v>19</v>
      </c>
      <c r="WNO82" s="21" t="s">
        <v>19</v>
      </c>
      <c r="WNP82" s="21" t="s">
        <v>19</v>
      </c>
      <c r="WNQ82" s="21" t="s">
        <v>19</v>
      </c>
      <c r="WNR82" s="21" t="s">
        <v>19</v>
      </c>
      <c r="WNS82" s="21" t="s">
        <v>19</v>
      </c>
      <c r="WNT82" s="21" t="s">
        <v>19</v>
      </c>
      <c r="WNU82" s="21" t="s">
        <v>19</v>
      </c>
      <c r="WNV82" s="21" t="s">
        <v>19</v>
      </c>
      <c r="WNW82" s="21" t="s">
        <v>19</v>
      </c>
      <c r="WNX82" s="21" t="s">
        <v>19</v>
      </c>
      <c r="WNY82" s="21" t="s">
        <v>19</v>
      </c>
      <c r="WNZ82" s="21" t="s">
        <v>19</v>
      </c>
      <c r="WOA82" s="21" t="s">
        <v>19</v>
      </c>
      <c r="WOB82" s="21" t="s">
        <v>19</v>
      </c>
      <c r="WOC82" s="21" t="s">
        <v>19</v>
      </c>
      <c r="WOD82" s="21" t="s">
        <v>19</v>
      </c>
      <c r="WOE82" s="21" t="s">
        <v>19</v>
      </c>
      <c r="WOF82" s="21" t="s">
        <v>19</v>
      </c>
      <c r="WOG82" s="21" t="s">
        <v>19</v>
      </c>
      <c r="WOH82" s="21" t="s">
        <v>19</v>
      </c>
      <c r="WOI82" s="21" t="s">
        <v>19</v>
      </c>
      <c r="WOJ82" s="21" t="s">
        <v>19</v>
      </c>
      <c r="WOK82" s="21" t="s">
        <v>19</v>
      </c>
      <c r="WOL82" s="21" t="s">
        <v>19</v>
      </c>
      <c r="WOM82" s="21" t="s">
        <v>19</v>
      </c>
      <c r="WON82" s="21" t="s">
        <v>19</v>
      </c>
      <c r="WOO82" s="21" t="s">
        <v>19</v>
      </c>
      <c r="WOP82" s="21" t="s">
        <v>19</v>
      </c>
      <c r="WOQ82" s="21" t="s">
        <v>19</v>
      </c>
      <c r="WOR82" s="21" t="s">
        <v>19</v>
      </c>
      <c r="WOS82" s="21" t="s">
        <v>19</v>
      </c>
      <c r="WOT82" s="21" t="s">
        <v>19</v>
      </c>
      <c r="WOU82" s="21" t="s">
        <v>19</v>
      </c>
      <c r="WOV82" s="21" t="s">
        <v>19</v>
      </c>
      <c r="WOW82" s="21" t="s">
        <v>19</v>
      </c>
      <c r="WOX82" s="21" t="s">
        <v>19</v>
      </c>
      <c r="WOY82" s="21" t="s">
        <v>19</v>
      </c>
      <c r="WOZ82" s="21" t="s">
        <v>19</v>
      </c>
      <c r="WPA82" s="21" t="s">
        <v>19</v>
      </c>
      <c r="WPB82" s="21" t="s">
        <v>19</v>
      </c>
      <c r="WPC82" s="21" t="s">
        <v>19</v>
      </c>
      <c r="WPD82" s="21" t="s">
        <v>19</v>
      </c>
      <c r="WPE82" s="21" t="s">
        <v>19</v>
      </c>
      <c r="WPF82" s="21" t="s">
        <v>19</v>
      </c>
      <c r="WPG82" s="21" t="s">
        <v>19</v>
      </c>
      <c r="WPH82" s="21" t="s">
        <v>19</v>
      </c>
      <c r="WPI82" s="21" t="s">
        <v>19</v>
      </c>
      <c r="WPJ82" s="21" t="s">
        <v>19</v>
      </c>
      <c r="WPK82" s="21" t="s">
        <v>19</v>
      </c>
      <c r="WPL82" s="21" t="s">
        <v>19</v>
      </c>
      <c r="WPM82" s="21" t="s">
        <v>19</v>
      </c>
      <c r="WPN82" s="21" t="s">
        <v>19</v>
      </c>
      <c r="WPO82" s="21" t="s">
        <v>19</v>
      </c>
      <c r="WPP82" s="21" t="s">
        <v>19</v>
      </c>
      <c r="WPQ82" s="21" t="s">
        <v>19</v>
      </c>
      <c r="WPR82" s="21" t="s">
        <v>19</v>
      </c>
      <c r="WPS82" s="21" t="s">
        <v>19</v>
      </c>
      <c r="WPT82" s="21" t="s">
        <v>19</v>
      </c>
      <c r="WPU82" s="21" t="s">
        <v>19</v>
      </c>
      <c r="WPV82" s="21" t="s">
        <v>19</v>
      </c>
      <c r="WPW82" s="21" t="s">
        <v>19</v>
      </c>
      <c r="WPX82" s="21" t="s">
        <v>19</v>
      </c>
      <c r="WPY82" s="21" t="s">
        <v>19</v>
      </c>
      <c r="WPZ82" s="21" t="s">
        <v>19</v>
      </c>
      <c r="WQA82" s="21" t="s">
        <v>19</v>
      </c>
      <c r="WQB82" s="21" t="s">
        <v>19</v>
      </c>
      <c r="WQC82" s="21" t="s">
        <v>19</v>
      </c>
      <c r="WQD82" s="21" t="s">
        <v>19</v>
      </c>
      <c r="WQE82" s="21" t="s">
        <v>19</v>
      </c>
      <c r="WQF82" s="21" t="s">
        <v>19</v>
      </c>
      <c r="WQG82" s="21" t="s">
        <v>19</v>
      </c>
      <c r="WQH82" s="21" t="s">
        <v>19</v>
      </c>
      <c r="WQI82" s="21" t="s">
        <v>19</v>
      </c>
      <c r="WQJ82" s="21" t="s">
        <v>19</v>
      </c>
      <c r="WQK82" s="21" t="s">
        <v>19</v>
      </c>
      <c r="WQL82" s="21" t="s">
        <v>19</v>
      </c>
      <c r="WQM82" s="21" t="s">
        <v>19</v>
      </c>
      <c r="WQN82" s="21" t="s">
        <v>19</v>
      </c>
      <c r="WQO82" s="21" t="s">
        <v>19</v>
      </c>
      <c r="WQP82" s="21" t="s">
        <v>19</v>
      </c>
      <c r="WQQ82" s="21" t="s">
        <v>19</v>
      </c>
      <c r="WQR82" s="21" t="s">
        <v>19</v>
      </c>
      <c r="WQS82" s="21" t="s">
        <v>19</v>
      </c>
      <c r="WQT82" s="21" t="s">
        <v>19</v>
      </c>
      <c r="WQU82" s="21" t="s">
        <v>19</v>
      </c>
      <c r="WQV82" s="21" t="s">
        <v>19</v>
      </c>
      <c r="WQW82" s="21" t="s">
        <v>19</v>
      </c>
      <c r="WQX82" s="21" t="s">
        <v>19</v>
      </c>
      <c r="WQY82" s="21" t="s">
        <v>19</v>
      </c>
      <c r="WQZ82" s="21" t="s">
        <v>19</v>
      </c>
      <c r="WRA82" s="21" t="s">
        <v>19</v>
      </c>
      <c r="WRB82" s="21" t="s">
        <v>19</v>
      </c>
      <c r="WRC82" s="21" t="s">
        <v>19</v>
      </c>
      <c r="WRD82" s="21" t="s">
        <v>19</v>
      </c>
      <c r="WRE82" s="21" t="s">
        <v>19</v>
      </c>
      <c r="WRF82" s="21" t="s">
        <v>19</v>
      </c>
      <c r="WRG82" s="21" t="s">
        <v>19</v>
      </c>
      <c r="WRH82" s="21" t="s">
        <v>19</v>
      </c>
      <c r="WRI82" s="21" t="s">
        <v>19</v>
      </c>
      <c r="WRJ82" s="21" t="s">
        <v>19</v>
      </c>
      <c r="WRK82" s="21" t="s">
        <v>19</v>
      </c>
      <c r="WRL82" s="21" t="s">
        <v>19</v>
      </c>
      <c r="WRM82" s="21" t="s">
        <v>19</v>
      </c>
      <c r="WRN82" s="21" t="s">
        <v>19</v>
      </c>
      <c r="WRO82" s="21" t="s">
        <v>19</v>
      </c>
      <c r="WRP82" s="21" t="s">
        <v>19</v>
      </c>
      <c r="WRQ82" s="21" t="s">
        <v>19</v>
      </c>
      <c r="WRR82" s="21" t="s">
        <v>19</v>
      </c>
      <c r="WRS82" s="21" t="s">
        <v>19</v>
      </c>
      <c r="WRT82" s="21" t="s">
        <v>19</v>
      </c>
      <c r="WRU82" s="21" t="s">
        <v>19</v>
      </c>
      <c r="WRV82" s="21" t="s">
        <v>19</v>
      </c>
      <c r="WRW82" s="21" t="s">
        <v>19</v>
      </c>
      <c r="WRX82" s="21" t="s">
        <v>19</v>
      </c>
      <c r="WRY82" s="21" t="s">
        <v>19</v>
      </c>
      <c r="WRZ82" s="21" t="s">
        <v>19</v>
      </c>
      <c r="WSA82" s="21" t="s">
        <v>19</v>
      </c>
      <c r="WSB82" s="21" t="s">
        <v>19</v>
      </c>
      <c r="WSC82" s="21" t="s">
        <v>19</v>
      </c>
      <c r="WSD82" s="21" t="s">
        <v>19</v>
      </c>
      <c r="WSE82" s="21" t="s">
        <v>19</v>
      </c>
      <c r="WSF82" s="21" t="s">
        <v>19</v>
      </c>
      <c r="WSG82" s="21" t="s">
        <v>19</v>
      </c>
      <c r="WSH82" s="21" t="s">
        <v>19</v>
      </c>
      <c r="WSI82" s="21" t="s">
        <v>19</v>
      </c>
      <c r="WSJ82" s="21" t="s">
        <v>19</v>
      </c>
      <c r="WSK82" s="21" t="s">
        <v>19</v>
      </c>
      <c r="WSL82" s="21" t="s">
        <v>19</v>
      </c>
      <c r="WSM82" s="21" t="s">
        <v>19</v>
      </c>
      <c r="WSN82" s="21" t="s">
        <v>19</v>
      </c>
      <c r="WSO82" s="21" t="s">
        <v>19</v>
      </c>
      <c r="WSP82" s="21" t="s">
        <v>19</v>
      </c>
      <c r="WSQ82" s="21" t="s">
        <v>19</v>
      </c>
      <c r="WSR82" s="21" t="s">
        <v>19</v>
      </c>
      <c r="WSS82" s="21" t="s">
        <v>19</v>
      </c>
      <c r="WST82" s="21" t="s">
        <v>19</v>
      </c>
      <c r="WSU82" s="21" t="s">
        <v>19</v>
      </c>
      <c r="WSV82" s="21" t="s">
        <v>19</v>
      </c>
      <c r="WSW82" s="21" t="s">
        <v>19</v>
      </c>
      <c r="WSX82" s="21" t="s">
        <v>19</v>
      </c>
      <c r="WSY82" s="21" t="s">
        <v>19</v>
      </c>
      <c r="WSZ82" s="21" t="s">
        <v>19</v>
      </c>
      <c r="WTA82" s="21" t="s">
        <v>19</v>
      </c>
      <c r="WTB82" s="21" t="s">
        <v>19</v>
      </c>
      <c r="WTC82" s="21" t="s">
        <v>19</v>
      </c>
      <c r="WTD82" s="21" t="s">
        <v>19</v>
      </c>
      <c r="WTE82" s="21" t="s">
        <v>19</v>
      </c>
      <c r="WTF82" s="21" t="s">
        <v>19</v>
      </c>
      <c r="WTG82" s="21" t="s">
        <v>19</v>
      </c>
      <c r="WTH82" s="21" t="s">
        <v>19</v>
      </c>
      <c r="WTI82" s="21" t="s">
        <v>19</v>
      </c>
      <c r="WTJ82" s="21" t="s">
        <v>19</v>
      </c>
      <c r="WTK82" s="21" t="s">
        <v>19</v>
      </c>
      <c r="WTL82" s="21" t="s">
        <v>19</v>
      </c>
      <c r="WTM82" s="21" t="s">
        <v>19</v>
      </c>
      <c r="WTN82" s="21" t="s">
        <v>19</v>
      </c>
      <c r="WTO82" s="21" t="s">
        <v>19</v>
      </c>
      <c r="WTP82" s="21" t="s">
        <v>19</v>
      </c>
      <c r="WTQ82" s="21" t="s">
        <v>19</v>
      </c>
      <c r="WTR82" s="21" t="s">
        <v>19</v>
      </c>
      <c r="WTS82" s="21" t="s">
        <v>19</v>
      </c>
      <c r="WTT82" s="21" t="s">
        <v>19</v>
      </c>
      <c r="WTU82" s="21" t="s">
        <v>19</v>
      </c>
      <c r="WTV82" s="21" t="s">
        <v>19</v>
      </c>
      <c r="WTW82" s="21" t="s">
        <v>19</v>
      </c>
      <c r="WTX82" s="21" t="s">
        <v>19</v>
      </c>
      <c r="WTY82" s="21" t="s">
        <v>19</v>
      </c>
      <c r="WTZ82" s="21" t="s">
        <v>19</v>
      </c>
      <c r="WUA82" s="21" t="s">
        <v>19</v>
      </c>
      <c r="WUB82" s="21" t="s">
        <v>19</v>
      </c>
      <c r="WUC82" s="21" t="s">
        <v>19</v>
      </c>
      <c r="WUD82" s="21" t="s">
        <v>19</v>
      </c>
      <c r="WUE82" s="21" t="s">
        <v>19</v>
      </c>
      <c r="WUF82" s="21" t="s">
        <v>19</v>
      </c>
      <c r="WUG82" s="21" t="s">
        <v>19</v>
      </c>
      <c r="WUH82" s="21" t="s">
        <v>19</v>
      </c>
      <c r="WUI82" s="21" t="s">
        <v>19</v>
      </c>
      <c r="WUJ82" s="21" t="s">
        <v>19</v>
      </c>
      <c r="WUK82" s="21" t="s">
        <v>19</v>
      </c>
      <c r="WUL82" s="21" t="s">
        <v>19</v>
      </c>
      <c r="WUM82" s="21" t="s">
        <v>19</v>
      </c>
      <c r="WUN82" s="21" t="s">
        <v>19</v>
      </c>
      <c r="WUO82" s="21" t="s">
        <v>19</v>
      </c>
      <c r="WUP82" s="21" t="s">
        <v>19</v>
      </c>
      <c r="WUQ82" s="21" t="s">
        <v>19</v>
      </c>
      <c r="WUR82" s="21" t="s">
        <v>19</v>
      </c>
      <c r="WUS82" s="21" t="s">
        <v>19</v>
      </c>
      <c r="WUT82" s="21" t="s">
        <v>19</v>
      </c>
      <c r="WUU82" s="21" t="s">
        <v>19</v>
      </c>
      <c r="WUV82" s="21" t="s">
        <v>19</v>
      </c>
      <c r="WUW82" s="21" t="s">
        <v>19</v>
      </c>
      <c r="WUX82" s="21" t="s">
        <v>19</v>
      </c>
      <c r="WUY82" s="21" t="s">
        <v>19</v>
      </c>
      <c r="WUZ82" s="21" t="s">
        <v>19</v>
      </c>
      <c r="WVA82" s="21" t="s">
        <v>19</v>
      </c>
      <c r="WVB82" s="21" t="s">
        <v>19</v>
      </c>
      <c r="WVC82" s="21" t="s">
        <v>19</v>
      </c>
      <c r="WVD82" s="21" t="s">
        <v>19</v>
      </c>
      <c r="WVE82" s="21" t="s">
        <v>19</v>
      </c>
      <c r="WVF82" s="21" t="s">
        <v>19</v>
      </c>
      <c r="WVG82" s="21" t="s">
        <v>19</v>
      </c>
      <c r="WVH82" s="21" t="s">
        <v>19</v>
      </c>
      <c r="WVI82" s="21" t="s">
        <v>19</v>
      </c>
      <c r="WVJ82" s="21" t="s">
        <v>19</v>
      </c>
      <c r="WVK82" s="21" t="s">
        <v>19</v>
      </c>
      <c r="WVL82" s="21" t="s">
        <v>19</v>
      </c>
      <c r="WVM82" s="21" t="s">
        <v>19</v>
      </c>
      <c r="WVN82" s="21" t="s">
        <v>19</v>
      </c>
      <c r="WVO82" s="21" t="s">
        <v>19</v>
      </c>
      <c r="WVP82" s="21" t="s">
        <v>19</v>
      </c>
      <c r="WVQ82" s="21" t="s">
        <v>19</v>
      </c>
      <c r="WVR82" s="21" t="s">
        <v>19</v>
      </c>
      <c r="WVS82" s="21" t="s">
        <v>19</v>
      </c>
      <c r="WVT82" s="21" t="s">
        <v>19</v>
      </c>
      <c r="WVU82" s="21" t="s">
        <v>19</v>
      </c>
      <c r="WVV82" s="21" t="s">
        <v>19</v>
      </c>
      <c r="WVW82" s="21" t="s">
        <v>19</v>
      </c>
      <c r="WVX82" s="21" t="s">
        <v>19</v>
      </c>
      <c r="WVY82" s="21" t="s">
        <v>19</v>
      </c>
      <c r="WVZ82" s="21" t="s">
        <v>19</v>
      </c>
      <c r="WWA82" s="21" t="s">
        <v>19</v>
      </c>
      <c r="WWB82" s="21" t="s">
        <v>19</v>
      </c>
      <c r="WWC82" s="21" t="s">
        <v>19</v>
      </c>
      <c r="WWD82" s="21" t="s">
        <v>19</v>
      </c>
      <c r="WWE82" s="21" t="s">
        <v>19</v>
      </c>
      <c r="WWF82" s="21" t="s">
        <v>19</v>
      </c>
      <c r="WWG82" s="21" t="s">
        <v>19</v>
      </c>
      <c r="WWH82" s="21" t="s">
        <v>19</v>
      </c>
      <c r="WWI82" s="21" t="s">
        <v>19</v>
      </c>
      <c r="WWJ82" s="21" t="s">
        <v>19</v>
      </c>
      <c r="WWK82" s="21" t="s">
        <v>19</v>
      </c>
      <c r="WWL82" s="21" t="s">
        <v>19</v>
      </c>
      <c r="WWM82" s="21" t="s">
        <v>19</v>
      </c>
      <c r="WWN82" s="21" t="s">
        <v>19</v>
      </c>
      <c r="WWO82" s="21" t="s">
        <v>19</v>
      </c>
      <c r="WWP82" s="21" t="s">
        <v>19</v>
      </c>
      <c r="WWQ82" s="21" t="s">
        <v>19</v>
      </c>
      <c r="WWR82" s="21" t="s">
        <v>19</v>
      </c>
      <c r="WWS82" s="21" t="s">
        <v>19</v>
      </c>
      <c r="WWT82" s="21" t="s">
        <v>19</v>
      </c>
      <c r="WWU82" s="21" t="s">
        <v>19</v>
      </c>
      <c r="WWV82" s="21" t="s">
        <v>19</v>
      </c>
      <c r="WWW82" s="21" t="s">
        <v>19</v>
      </c>
      <c r="WWX82" s="21" t="s">
        <v>19</v>
      </c>
      <c r="WWY82" s="21" t="s">
        <v>19</v>
      </c>
      <c r="WWZ82" s="21" t="s">
        <v>19</v>
      </c>
      <c r="WXA82" s="21" t="s">
        <v>19</v>
      </c>
      <c r="WXB82" s="21" t="s">
        <v>19</v>
      </c>
      <c r="WXC82" s="21" t="s">
        <v>19</v>
      </c>
      <c r="WXD82" s="21" t="s">
        <v>19</v>
      </c>
      <c r="WXE82" s="21" t="s">
        <v>19</v>
      </c>
      <c r="WXF82" s="21" t="s">
        <v>19</v>
      </c>
      <c r="WXG82" s="21" t="s">
        <v>19</v>
      </c>
      <c r="WXH82" s="21" t="s">
        <v>19</v>
      </c>
      <c r="WXI82" s="21" t="s">
        <v>19</v>
      </c>
      <c r="WXJ82" s="21" t="s">
        <v>19</v>
      </c>
      <c r="WXK82" s="21" t="s">
        <v>19</v>
      </c>
      <c r="WXL82" s="21" t="s">
        <v>19</v>
      </c>
      <c r="WXM82" s="21" t="s">
        <v>19</v>
      </c>
      <c r="WXN82" s="21" t="s">
        <v>19</v>
      </c>
      <c r="WXO82" s="21" t="s">
        <v>19</v>
      </c>
      <c r="WXP82" s="21" t="s">
        <v>19</v>
      </c>
      <c r="WXQ82" s="21" t="s">
        <v>19</v>
      </c>
      <c r="WXR82" s="21" t="s">
        <v>19</v>
      </c>
      <c r="WXS82" s="21" t="s">
        <v>19</v>
      </c>
      <c r="WXT82" s="21" t="s">
        <v>19</v>
      </c>
      <c r="WXU82" s="21" t="s">
        <v>19</v>
      </c>
      <c r="WXV82" s="21" t="s">
        <v>19</v>
      </c>
      <c r="WXW82" s="21" t="s">
        <v>19</v>
      </c>
      <c r="WXX82" s="21" t="s">
        <v>19</v>
      </c>
      <c r="WXY82" s="21" t="s">
        <v>19</v>
      </c>
      <c r="WXZ82" s="21" t="s">
        <v>19</v>
      </c>
      <c r="WYA82" s="21" t="s">
        <v>19</v>
      </c>
      <c r="WYB82" s="21" t="s">
        <v>19</v>
      </c>
      <c r="WYC82" s="21" t="s">
        <v>19</v>
      </c>
      <c r="WYD82" s="21" t="s">
        <v>19</v>
      </c>
      <c r="WYE82" s="21" t="s">
        <v>19</v>
      </c>
      <c r="WYF82" s="21" t="s">
        <v>19</v>
      </c>
      <c r="WYG82" s="21" t="s">
        <v>19</v>
      </c>
      <c r="WYH82" s="21" t="s">
        <v>19</v>
      </c>
      <c r="WYI82" s="21" t="s">
        <v>19</v>
      </c>
      <c r="WYJ82" s="21" t="s">
        <v>19</v>
      </c>
      <c r="WYK82" s="21" t="s">
        <v>19</v>
      </c>
      <c r="WYL82" s="21" t="s">
        <v>19</v>
      </c>
      <c r="WYM82" s="21" t="s">
        <v>19</v>
      </c>
      <c r="WYN82" s="21" t="s">
        <v>19</v>
      </c>
      <c r="WYO82" s="21" t="s">
        <v>19</v>
      </c>
      <c r="WYP82" s="21" t="s">
        <v>19</v>
      </c>
      <c r="WYQ82" s="21" t="s">
        <v>19</v>
      </c>
      <c r="WYR82" s="21" t="s">
        <v>19</v>
      </c>
      <c r="WYS82" s="21" t="s">
        <v>19</v>
      </c>
      <c r="WYT82" s="21" t="s">
        <v>19</v>
      </c>
      <c r="WYU82" s="21" t="s">
        <v>19</v>
      </c>
      <c r="WYV82" s="21" t="s">
        <v>19</v>
      </c>
      <c r="WYW82" s="21" t="s">
        <v>19</v>
      </c>
      <c r="WYX82" s="21" t="s">
        <v>19</v>
      </c>
      <c r="WYY82" s="21" t="s">
        <v>19</v>
      </c>
      <c r="WYZ82" s="21" t="s">
        <v>19</v>
      </c>
      <c r="WZA82" s="21" t="s">
        <v>19</v>
      </c>
      <c r="WZB82" s="21" t="s">
        <v>19</v>
      </c>
      <c r="WZC82" s="21" t="s">
        <v>19</v>
      </c>
      <c r="WZD82" s="21" t="s">
        <v>19</v>
      </c>
      <c r="WZE82" s="21" t="s">
        <v>19</v>
      </c>
      <c r="WZF82" s="21" t="s">
        <v>19</v>
      </c>
      <c r="WZG82" s="21" t="s">
        <v>19</v>
      </c>
      <c r="WZH82" s="21" t="s">
        <v>19</v>
      </c>
      <c r="WZI82" s="21" t="s">
        <v>19</v>
      </c>
      <c r="WZJ82" s="21" t="s">
        <v>19</v>
      </c>
      <c r="WZK82" s="21" t="s">
        <v>19</v>
      </c>
      <c r="WZL82" s="21" t="s">
        <v>19</v>
      </c>
      <c r="WZM82" s="21" t="s">
        <v>19</v>
      </c>
      <c r="WZN82" s="21" t="s">
        <v>19</v>
      </c>
      <c r="WZO82" s="21" t="s">
        <v>19</v>
      </c>
      <c r="WZP82" s="21" t="s">
        <v>19</v>
      </c>
      <c r="WZQ82" s="21" t="s">
        <v>19</v>
      </c>
      <c r="WZR82" s="21" t="s">
        <v>19</v>
      </c>
      <c r="WZS82" s="21" t="s">
        <v>19</v>
      </c>
      <c r="WZT82" s="21" t="s">
        <v>19</v>
      </c>
      <c r="WZU82" s="21" t="s">
        <v>19</v>
      </c>
      <c r="WZV82" s="21" t="s">
        <v>19</v>
      </c>
      <c r="WZW82" s="21" t="s">
        <v>19</v>
      </c>
      <c r="WZX82" s="21" t="s">
        <v>19</v>
      </c>
      <c r="WZY82" s="21" t="s">
        <v>19</v>
      </c>
      <c r="WZZ82" s="21" t="s">
        <v>19</v>
      </c>
      <c r="XAA82" s="21" t="s">
        <v>19</v>
      </c>
      <c r="XAB82" s="21" t="s">
        <v>19</v>
      </c>
      <c r="XAC82" s="21" t="s">
        <v>19</v>
      </c>
      <c r="XAD82" s="21" t="s">
        <v>19</v>
      </c>
      <c r="XAE82" s="21" t="s">
        <v>19</v>
      </c>
      <c r="XAF82" s="21" t="s">
        <v>19</v>
      </c>
      <c r="XAG82" s="21" t="s">
        <v>19</v>
      </c>
      <c r="XAH82" s="21" t="s">
        <v>19</v>
      </c>
      <c r="XAI82" s="21" t="s">
        <v>19</v>
      </c>
      <c r="XAJ82" s="21" t="s">
        <v>19</v>
      </c>
      <c r="XAK82" s="21" t="s">
        <v>19</v>
      </c>
      <c r="XAL82" s="21" t="s">
        <v>19</v>
      </c>
      <c r="XAM82" s="21" t="s">
        <v>19</v>
      </c>
      <c r="XAN82" s="21" t="s">
        <v>19</v>
      </c>
      <c r="XAO82" s="21" t="s">
        <v>19</v>
      </c>
      <c r="XAP82" s="21" t="s">
        <v>19</v>
      </c>
      <c r="XAQ82" s="21" t="s">
        <v>19</v>
      </c>
      <c r="XAR82" s="21" t="s">
        <v>19</v>
      </c>
      <c r="XAS82" s="21" t="s">
        <v>19</v>
      </c>
      <c r="XAT82" s="21" t="s">
        <v>19</v>
      </c>
      <c r="XAU82" s="21" t="s">
        <v>19</v>
      </c>
      <c r="XAV82" s="21" t="s">
        <v>19</v>
      </c>
      <c r="XAW82" s="21" t="s">
        <v>19</v>
      </c>
      <c r="XAX82" s="21" t="s">
        <v>19</v>
      </c>
      <c r="XAY82" s="21" t="s">
        <v>19</v>
      </c>
      <c r="XAZ82" s="21" t="s">
        <v>19</v>
      </c>
      <c r="XBA82" s="21" t="s">
        <v>19</v>
      </c>
      <c r="XBB82" s="21" t="s">
        <v>19</v>
      </c>
      <c r="XBC82" s="21" t="s">
        <v>19</v>
      </c>
      <c r="XBD82" s="21" t="s">
        <v>19</v>
      </c>
      <c r="XBE82" s="21" t="s">
        <v>19</v>
      </c>
      <c r="XBF82" s="21" t="s">
        <v>19</v>
      </c>
      <c r="XBG82" s="21" t="s">
        <v>19</v>
      </c>
      <c r="XBH82" s="21" t="s">
        <v>19</v>
      </c>
      <c r="XBI82" s="21" t="s">
        <v>19</v>
      </c>
      <c r="XBJ82" s="21" t="s">
        <v>19</v>
      </c>
      <c r="XBK82" s="21" t="s">
        <v>19</v>
      </c>
      <c r="XBL82" s="21" t="s">
        <v>19</v>
      </c>
      <c r="XBM82" s="21" t="s">
        <v>19</v>
      </c>
      <c r="XBN82" s="21" t="s">
        <v>19</v>
      </c>
      <c r="XBO82" s="21" t="s">
        <v>19</v>
      </c>
      <c r="XBP82" s="21" t="s">
        <v>19</v>
      </c>
      <c r="XBQ82" s="21" t="s">
        <v>19</v>
      </c>
      <c r="XBR82" s="21" t="s">
        <v>19</v>
      </c>
      <c r="XBS82" s="21" t="s">
        <v>19</v>
      </c>
      <c r="XBT82" s="21" t="s">
        <v>19</v>
      </c>
      <c r="XBU82" s="21" t="s">
        <v>19</v>
      </c>
      <c r="XBV82" s="21" t="s">
        <v>19</v>
      </c>
      <c r="XBW82" s="21" t="s">
        <v>19</v>
      </c>
      <c r="XBX82" s="21" t="s">
        <v>19</v>
      </c>
      <c r="XBY82" s="21" t="s">
        <v>19</v>
      </c>
      <c r="XBZ82" s="21" t="s">
        <v>19</v>
      </c>
      <c r="XCA82" s="21" t="s">
        <v>19</v>
      </c>
      <c r="XCB82" s="21" t="s">
        <v>19</v>
      </c>
      <c r="XCC82" s="21" t="s">
        <v>19</v>
      </c>
      <c r="XCD82" s="21" t="s">
        <v>19</v>
      </c>
      <c r="XCE82" s="21" t="s">
        <v>19</v>
      </c>
      <c r="XCF82" s="21" t="s">
        <v>19</v>
      </c>
      <c r="XCG82" s="21" t="s">
        <v>19</v>
      </c>
      <c r="XCH82" s="21" t="s">
        <v>19</v>
      </c>
      <c r="XCI82" s="21" t="s">
        <v>19</v>
      </c>
      <c r="XCJ82" s="21" t="s">
        <v>19</v>
      </c>
      <c r="XCK82" s="21" t="s">
        <v>19</v>
      </c>
      <c r="XCL82" s="21" t="s">
        <v>19</v>
      </c>
      <c r="XCM82" s="21" t="s">
        <v>19</v>
      </c>
      <c r="XCN82" s="21" t="s">
        <v>19</v>
      </c>
      <c r="XCO82" s="21" t="s">
        <v>19</v>
      </c>
      <c r="XCP82" s="21" t="s">
        <v>19</v>
      </c>
      <c r="XCQ82" s="21" t="s">
        <v>19</v>
      </c>
      <c r="XCR82" s="21" t="s">
        <v>19</v>
      </c>
      <c r="XCS82" s="21" t="s">
        <v>19</v>
      </c>
      <c r="XCT82" s="21" t="s">
        <v>19</v>
      </c>
      <c r="XCU82" s="21" t="s">
        <v>19</v>
      </c>
      <c r="XCV82" s="21" t="s">
        <v>19</v>
      </c>
      <c r="XCW82" s="21" t="s">
        <v>19</v>
      </c>
      <c r="XCX82" s="21" t="s">
        <v>19</v>
      </c>
      <c r="XCY82" s="21" t="s">
        <v>19</v>
      </c>
      <c r="XCZ82" s="21" t="s">
        <v>19</v>
      </c>
      <c r="XDA82" s="21" t="s">
        <v>19</v>
      </c>
      <c r="XDB82" s="21" t="s">
        <v>19</v>
      </c>
      <c r="XDC82" s="21" t="s">
        <v>19</v>
      </c>
      <c r="XDD82" s="21" t="s">
        <v>19</v>
      </c>
      <c r="XDE82" s="21" t="s">
        <v>19</v>
      </c>
      <c r="XDF82" s="21" t="s">
        <v>19</v>
      </c>
      <c r="XDG82" s="21" t="s">
        <v>19</v>
      </c>
      <c r="XDH82" s="21" t="s">
        <v>19</v>
      </c>
      <c r="XDI82" s="21" t="s">
        <v>19</v>
      </c>
      <c r="XDJ82" s="21" t="s">
        <v>19</v>
      </c>
      <c r="XDK82" s="21" t="s">
        <v>19</v>
      </c>
      <c r="XDL82" s="21" t="s">
        <v>19</v>
      </c>
      <c r="XDM82" s="21" t="s">
        <v>19</v>
      </c>
      <c r="XDN82" s="21" t="s">
        <v>19</v>
      </c>
      <c r="XDO82" s="21" t="s">
        <v>19</v>
      </c>
      <c r="XDP82" s="21" t="s">
        <v>19</v>
      </c>
      <c r="XDQ82" s="21" t="s">
        <v>19</v>
      </c>
      <c r="XDR82" s="21" t="s">
        <v>19</v>
      </c>
      <c r="XDS82" s="21" t="s">
        <v>19</v>
      </c>
      <c r="XDT82" s="21" t="s">
        <v>19</v>
      </c>
      <c r="XDU82" s="21" t="s">
        <v>19</v>
      </c>
      <c r="XDV82" s="21" t="s">
        <v>19</v>
      </c>
      <c r="XDW82" s="21" t="s">
        <v>19</v>
      </c>
      <c r="XDX82" s="21" t="s">
        <v>19</v>
      </c>
      <c r="XDY82" s="21" t="s">
        <v>19</v>
      </c>
      <c r="XDZ82" s="21" t="s">
        <v>19</v>
      </c>
      <c r="XEA82" s="21" t="s">
        <v>19</v>
      </c>
      <c r="XEB82" s="21" t="s">
        <v>19</v>
      </c>
      <c r="XEC82" s="21" t="s">
        <v>19</v>
      </c>
      <c r="XED82" s="21" t="s">
        <v>19</v>
      </c>
      <c r="XEE82" s="21" t="s">
        <v>19</v>
      </c>
      <c r="XEF82" s="21" t="s">
        <v>19</v>
      </c>
      <c r="XEG82" s="21" t="s">
        <v>19</v>
      </c>
      <c r="XEH82" s="21" t="s">
        <v>19</v>
      </c>
      <c r="XEI82" s="21" t="s">
        <v>19</v>
      </c>
      <c r="XEJ82" s="21" t="s">
        <v>19</v>
      </c>
      <c r="XEK82" s="21" t="s">
        <v>19</v>
      </c>
      <c r="XEL82" s="21" t="s">
        <v>19</v>
      </c>
      <c r="XEM82" s="21" t="s">
        <v>19</v>
      </c>
      <c r="XEN82" s="21" t="s">
        <v>19</v>
      </c>
      <c r="XEO82" s="21" t="s">
        <v>19</v>
      </c>
      <c r="XEP82" s="21" t="s">
        <v>19</v>
      </c>
      <c r="XEQ82" s="21" t="s">
        <v>19</v>
      </c>
      <c r="XER82" s="21" t="s">
        <v>19</v>
      </c>
      <c r="XES82" s="21" t="s">
        <v>19</v>
      </c>
      <c r="XET82" s="21" t="s">
        <v>19</v>
      </c>
      <c r="XEU82" s="21" t="s">
        <v>19</v>
      </c>
      <c r="XEV82" s="21" t="s">
        <v>19</v>
      </c>
      <c r="XEW82" s="21" t="s">
        <v>19</v>
      </c>
      <c r="XEX82" s="21" t="s">
        <v>19</v>
      </c>
      <c r="XEY82" s="21" t="s">
        <v>19</v>
      </c>
      <c r="XEZ82" s="21" t="s">
        <v>19</v>
      </c>
      <c r="XFA82" s="21" t="s">
        <v>19</v>
      </c>
      <c r="XFB82" s="21" t="s">
        <v>19</v>
      </c>
      <c r="XFC82" s="21" t="s">
        <v>19</v>
      </c>
      <c r="XFD82" s="21" t="s">
        <v>19</v>
      </c>
    </row>
    <row r="83" spans="1:16384" ht="30" x14ac:dyDescent="0.25">
      <c r="A83" s="14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7" t="s">
        <v>56</v>
      </c>
      <c r="S83" s="6" t="s">
        <v>39</v>
      </c>
      <c r="T83" s="5"/>
      <c r="U83" s="59">
        <v>1.2829999999999999</v>
      </c>
      <c r="V83" s="106"/>
      <c r="W83" s="5"/>
      <c r="X83" s="59">
        <v>2.1459999999999999</v>
      </c>
      <c r="Y83" s="5">
        <v>10</v>
      </c>
      <c r="Z83" s="5">
        <v>10</v>
      </c>
      <c r="AA83" s="3">
        <f t="shared" si="23"/>
        <v>23.429000000000002</v>
      </c>
      <c r="AB83" s="6">
        <v>2027</v>
      </c>
    </row>
    <row r="84" spans="1:16384" ht="27.6" customHeight="1" x14ac:dyDescent="0.25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7" t="s">
        <v>101</v>
      </c>
      <c r="S84" s="6" t="s">
        <v>1</v>
      </c>
      <c r="T84" s="5">
        <v>100</v>
      </c>
      <c r="U84" s="104"/>
      <c r="V84" s="104"/>
      <c r="W84" s="5"/>
      <c r="X84" s="5"/>
      <c r="Y84" s="5"/>
      <c r="Z84" s="5"/>
      <c r="AA84" s="3">
        <f t="shared" ref="AA84:AA85" si="24">T84+U84+V84+W84+X84+Y84</f>
        <v>100</v>
      </c>
      <c r="AB84" s="6">
        <v>2021</v>
      </c>
    </row>
    <row r="85" spans="1:16384" s="1" customFormat="1" ht="30" x14ac:dyDescent="0.25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7" t="s">
        <v>112</v>
      </c>
      <c r="S85" s="6" t="s">
        <v>15</v>
      </c>
      <c r="T85" s="5">
        <v>182.4</v>
      </c>
      <c r="U85" s="104"/>
      <c r="V85" s="104"/>
      <c r="W85" s="5"/>
      <c r="X85" s="5"/>
      <c r="Y85" s="5"/>
      <c r="Z85" s="5"/>
      <c r="AA85" s="3">
        <f t="shared" si="24"/>
        <v>182.4</v>
      </c>
      <c r="AB85" s="6">
        <v>2021</v>
      </c>
      <c r="AC85" s="71"/>
      <c r="AD85" s="17"/>
      <c r="AE85" s="17"/>
    </row>
    <row r="86" spans="1:16384" ht="27.6" customHeight="1" x14ac:dyDescent="0.25">
      <c r="A86" s="13"/>
      <c r="B86" s="13"/>
      <c r="C86" s="13"/>
      <c r="D86" s="13"/>
      <c r="E86" s="13"/>
      <c r="F86" s="13"/>
      <c r="G86" s="13"/>
      <c r="H86" s="13"/>
      <c r="I86" s="14"/>
      <c r="J86" s="13"/>
      <c r="K86" s="13"/>
      <c r="L86" s="13"/>
      <c r="M86" s="13"/>
      <c r="N86" s="13"/>
      <c r="O86" s="13"/>
      <c r="P86" s="13"/>
      <c r="Q86" s="13"/>
      <c r="R86" s="12" t="s">
        <v>173</v>
      </c>
      <c r="S86" s="97" t="s">
        <v>30</v>
      </c>
      <c r="T86" s="9"/>
      <c r="U86" s="105"/>
      <c r="V86" s="9">
        <v>2</v>
      </c>
      <c r="W86" s="9">
        <v>1</v>
      </c>
      <c r="X86" s="9">
        <v>10</v>
      </c>
      <c r="Y86" s="9">
        <v>1</v>
      </c>
      <c r="Z86" s="9">
        <v>1</v>
      </c>
      <c r="AA86" s="4">
        <f>T86+U86+V86+W86+X86+Y86+Z86</f>
        <v>15</v>
      </c>
      <c r="AB86" s="6">
        <v>2027</v>
      </c>
    </row>
    <row r="87" spans="1:16384" ht="22.15" customHeight="1" x14ac:dyDescent="0.25">
      <c r="A87" s="21" t="s">
        <v>10</v>
      </c>
      <c r="B87" s="21" t="s">
        <v>11</v>
      </c>
      <c r="C87" s="21" t="s">
        <v>12</v>
      </c>
      <c r="D87" s="21" t="s">
        <v>10</v>
      </c>
      <c r="E87" s="21" t="s">
        <v>20</v>
      </c>
      <c r="F87" s="21" t="s">
        <v>10</v>
      </c>
      <c r="G87" s="21" t="s">
        <v>19</v>
      </c>
      <c r="H87" s="21" t="s">
        <v>10</v>
      </c>
      <c r="I87" s="21" t="s">
        <v>18</v>
      </c>
      <c r="J87" s="21" t="s">
        <v>11</v>
      </c>
      <c r="K87" s="21" t="s">
        <v>10</v>
      </c>
      <c r="L87" s="21" t="s">
        <v>10</v>
      </c>
      <c r="M87" s="21" t="s">
        <v>10</v>
      </c>
      <c r="N87" s="21" t="s">
        <v>10</v>
      </c>
      <c r="O87" s="21" t="s">
        <v>10</v>
      </c>
      <c r="P87" s="21" t="s">
        <v>10</v>
      </c>
      <c r="Q87" s="21" t="s">
        <v>10</v>
      </c>
      <c r="R87" s="150" t="s">
        <v>136</v>
      </c>
      <c r="S87" s="153" t="s">
        <v>33</v>
      </c>
      <c r="T87" s="25">
        <f>T88+T89</f>
        <v>1210441.0999999999</v>
      </c>
      <c r="U87" s="25">
        <f>U88+U89</f>
        <v>854921.1</v>
      </c>
      <c r="V87" s="25">
        <f>V88+V89</f>
        <v>851376.1</v>
      </c>
      <c r="W87" s="25">
        <f>W88+W89</f>
        <v>871622.3</v>
      </c>
      <c r="X87" s="25"/>
      <c r="Y87" s="25"/>
      <c r="Z87" s="25"/>
      <c r="AA87" s="25">
        <f>T87+U87+V87+W87+X87+Y87+Z87</f>
        <v>3788360.5999999996</v>
      </c>
      <c r="AB87" s="23">
        <v>2024</v>
      </c>
      <c r="AC87" s="98"/>
    </row>
    <row r="88" spans="1:16384" ht="18" customHeight="1" x14ac:dyDescent="0.25">
      <c r="A88" s="21" t="s">
        <v>10</v>
      </c>
      <c r="B88" s="21" t="s">
        <v>11</v>
      </c>
      <c r="C88" s="21" t="s">
        <v>12</v>
      </c>
      <c r="D88" s="21" t="s">
        <v>10</v>
      </c>
      <c r="E88" s="21" t="s">
        <v>20</v>
      </c>
      <c r="F88" s="21" t="s">
        <v>10</v>
      </c>
      <c r="G88" s="21" t="s">
        <v>19</v>
      </c>
      <c r="H88" s="21" t="s">
        <v>10</v>
      </c>
      <c r="I88" s="21" t="s">
        <v>18</v>
      </c>
      <c r="J88" s="21" t="s">
        <v>11</v>
      </c>
      <c r="K88" s="21" t="s">
        <v>44</v>
      </c>
      <c r="L88" s="21" t="s">
        <v>11</v>
      </c>
      <c r="M88" s="21" t="s">
        <v>10</v>
      </c>
      <c r="N88" s="21" t="s">
        <v>10</v>
      </c>
      <c r="O88" s="21" t="s">
        <v>19</v>
      </c>
      <c r="P88" s="21" t="s">
        <v>21</v>
      </c>
      <c r="Q88" s="21" t="s">
        <v>12</v>
      </c>
      <c r="R88" s="151"/>
      <c r="S88" s="154"/>
      <c r="T88" s="24">
        <f>25805.5+12251.5-556.4-193-100-150-310-490-150-800+4439.1-798.2-8660.3-1635.5</f>
        <v>28652.7</v>
      </c>
      <c r="U88" s="24">
        <f>25805.5+1399.9-3200-6681.6-2402.7</f>
        <v>14921.100000000002</v>
      </c>
      <c r="V88" s="24">
        <v>11376.1</v>
      </c>
      <c r="W88" s="24">
        <f>16170.4+15451.9</f>
        <v>31622.3</v>
      </c>
      <c r="X88" s="24"/>
      <c r="Y88" s="24"/>
      <c r="Z88" s="24"/>
      <c r="AA88" s="25">
        <f t="shared" ref="AA88:AA89" si="25">T88+U88+V88+W88+X88+Y88+Z88</f>
        <v>86572.2</v>
      </c>
      <c r="AB88" s="23">
        <v>2024</v>
      </c>
      <c r="AC88" s="76"/>
    </row>
    <row r="89" spans="1:16384" s="1" customFormat="1" ht="19.5" customHeight="1" x14ac:dyDescent="0.25">
      <c r="A89" s="21" t="s">
        <v>10</v>
      </c>
      <c r="B89" s="21" t="s">
        <v>11</v>
      </c>
      <c r="C89" s="21" t="s">
        <v>12</v>
      </c>
      <c r="D89" s="21" t="s">
        <v>10</v>
      </c>
      <c r="E89" s="21" t="s">
        <v>20</v>
      </c>
      <c r="F89" s="21" t="s">
        <v>10</v>
      </c>
      <c r="G89" s="21" t="s">
        <v>19</v>
      </c>
      <c r="H89" s="21" t="s">
        <v>10</v>
      </c>
      <c r="I89" s="21" t="s">
        <v>18</v>
      </c>
      <c r="J89" s="21" t="s">
        <v>11</v>
      </c>
      <c r="K89" s="21" t="s">
        <v>44</v>
      </c>
      <c r="L89" s="21" t="s">
        <v>11</v>
      </c>
      <c r="M89" s="21" t="s">
        <v>17</v>
      </c>
      <c r="N89" s="21" t="s">
        <v>21</v>
      </c>
      <c r="O89" s="21" t="s">
        <v>19</v>
      </c>
      <c r="P89" s="21" t="s">
        <v>21</v>
      </c>
      <c r="Q89" s="21" t="s">
        <v>12</v>
      </c>
      <c r="R89" s="152"/>
      <c r="S89" s="155"/>
      <c r="T89" s="24">
        <f>(672000+17906+421560+11232.9)+57555.8+1533.7</f>
        <v>1181788.3999999999</v>
      </c>
      <c r="U89" s="24">
        <v>840000</v>
      </c>
      <c r="V89" s="24">
        <v>840000</v>
      </c>
      <c r="W89" s="24">
        <f>798000+42000</f>
        <v>840000</v>
      </c>
      <c r="X89" s="24"/>
      <c r="Y89" s="24"/>
      <c r="Z89" s="24"/>
      <c r="AA89" s="25">
        <f t="shared" si="25"/>
        <v>3701788.4</v>
      </c>
      <c r="AB89" s="23">
        <v>2024</v>
      </c>
      <c r="AC89" s="71"/>
      <c r="AD89" s="17"/>
      <c r="AE89" s="17"/>
    </row>
    <row r="90" spans="1:16384" s="20" customFormat="1" ht="36" customHeight="1" x14ac:dyDescent="0.25">
      <c r="A90" s="14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7" t="s">
        <v>60</v>
      </c>
      <c r="S90" s="6" t="s">
        <v>2</v>
      </c>
      <c r="T90" s="59">
        <v>62.131999999999998</v>
      </c>
      <c r="U90" s="59">
        <v>53.3</v>
      </c>
      <c r="V90" s="59">
        <v>17.600000000000001</v>
      </c>
      <c r="W90" s="59">
        <v>3.9809999999999999</v>
      </c>
      <c r="X90" s="5"/>
      <c r="Y90" s="5"/>
      <c r="Z90" s="5"/>
      <c r="AA90" s="59">
        <f>T90+U90+V90+W90+X90+Y90+Z90</f>
        <v>137.01299999999998</v>
      </c>
      <c r="AB90" s="6">
        <v>2024</v>
      </c>
      <c r="AC90" s="71"/>
      <c r="AD90" s="15"/>
      <c r="AE90" s="15"/>
      <c r="AF90" s="16"/>
      <c r="AG90" s="16"/>
    </row>
    <row r="91" spans="1:16384" x14ac:dyDescent="0.25">
      <c r="A91" s="21" t="s">
        <v>10</v>
      </c>
      <c r="B91" s="21" t="s">
        <v>11</v>
      </c>
      <c r="C91" s="21" t="s">
        <v>12</v>
      </c>
      <c r="D91" s="21" t="s">
        <v>10</v>
      </c>
      <c r="E91" s="21" t="s">
        <v>20</v>
      </c>
      <c r="F91" s="21" t="s">
        <v>10</v>
      </c>
      <c r="G91" s="21" t="s">
        <v>19</v>
      </c>
      <c r="H91" s="21" t="s">
        <v>10</v>
      </c>
      <c r="I91" s="21" t="s">
        <v>18</v>
      </c>
      <c r="J91" s="21" t="s">
        <v>11</v>
      </c>
      <c r="K91" s="21" t="s">
        <v>10</v>
      </c>
      <c r="L91" s="21" t="s">
        <v>12</v>
      </c>
      <c r="M91" s="21" t="s">
        <v>10</v>
      </c>
      <c r="N91" s="21" t="s">
        <v>10</v>
      </c>
      <c r="O91" s="21" t="s">
        <v>10</v>
      </c>
      <c r="P91" s="21" t="s">
        <v>10</v>
      </c>
      <c r="Q91" s="21" t="s">
        <v>10</v>
      </c>
      <c r="R91" s="150" t="s">
        <v>108</v>
      </c>
      <c r="S91" s="153" t="s">
        <v>33</v>
      </c>
      <c r="T91" s="25">
        <f>T92</f>
        <v>8335.2999999999993</v>
      </c>
      <c r="U91" s="25">
        <f t="shared" ref="U91:V91" si="26">U92</f>
        <v>2864.7999999999997</v>
      </c>
      <c r="V91" s="25">
        <f t="shared" si="26"/>
        <v>10486.4</v>
      </c>
      <c r="W91" s="25">
        <f>W93</f>
        <v>14495.2</v>
      </c>
      <c r="X91" s="25">
        <f>X94</f>
        <v>9712.9</v>
      </c>
      <c r="Y91" s="25">
        <f t="shared" ref="Y91:Z91" si="27">Y94</f>
        <v>12000</v>
      </c>
      <c r="Z91" s="25">
        <f t="shared" si="27"/>
        <v>30000</v>
      </c>
      <c r="AA91" s="25">
        <f>T91+U91+V91+W91+X91+Y91+Z91</f>
        <v>87894.6</v>
      </c>
      <c r="AB91" s="23">
        <v>2027</v>
      </c>
      <c r="AC91" s="95"/>
      <c r="AD91" s="43"/>
    </row>
    <row r="92" spans="1:16384" ht="18.75" x14ac:dyDescent="0.25">
      <c r="A92" s="21" t="s">
        <v>10</v>
      </c>
      <c r="B92" s="21" t="s">
        <v>11</v>
      </c>
      <c r="C92" s="21" t="s">
        <v>12</v>
      </c>
      <c r="D92" s="21" t="s">
        <v>10</v>
      </c>
      <c r="E92" s="21" t="s">
        <v>20</v>
      </c>
      <c r="F92" s="21" t="s">
        <v>10</v>
      </c>
      <c r="G92" s="21" t="s">
        <v>19</v>
      </c>
      <c r="H92" s="21" t="s">
        <v>10</v>
      </c>
      <c r="I92" s="21" t="s">
        <v>18</v>
      </c>
      <c r="J92" s="21" t="s">
        <v>11</v>
      </c>
      <c r="K92" s="21" t="s">
        <v>10</v>
      </c>
      <c r="L92" s="21" t="s">
        <v>12</v>
      </c>
      <c r="M92" s="21" t="s">
        <v>10</v>
      </c>
      <c r="N92" s="21" t="s">
        <v>10</v>
      </c>
      <c r="O92" s="21" t="s">
        <v>18</v>
      </c>
      <c r="P92" s="21" t="s">
        <v>17</v>
      </c>
      <c r="Q92" s="21" t="s">
        <v>11</v>
      </c>
      <c r="R92" s="151"/>
      <c r="S92" s="154"/>
      <c r="T92" s="24">
        <f>360+120.4+3210+490+2354+310+291+150+672.9+100+67.3+100+109.7</f>
        <v>8335.2999999999993</v>
      </c>
      <c r="U92" s="24">
        <f>2842+722.5+2096.5-1005.3-1790.9</f>
        <v>2864.7999999999997</v>
      </c>
      <c r="V92" s="24">
        <f>10619.9-133.5</f>
        <v>10486.4</v>
      </c>
      <c r="W92" s="25"/>
      <c r="X92" s="25"/>
      <c r="Y92" s="25"/>
      <c r="Z92" s="25"/>
      <c r="AA92" s="25">
        <f t="shared" ref="AA92:AA94" si="28">T92+U92+V92+W92+X92+Y92+Z92</f>
        <v>21686.5</v>
      </c>
      <c r="AB92" s="23">
        <v>2023</v>
      </c>
      <c r="AC92" s="144"/>
      <c r="AD92" s="43"/>
    </row>
    <row r="93" spans="1:16384" x14ac:dyDescent="0.25">
      <c r="A93" s="21" t="s">
        <v>10</v>
      </c>
      <c r="B93" s="21" t="s">
        <v>11</v>
      </c>
      <c r="C93" s="21" t="s">
        <v>12</v>
      </c>
      <c r="D93" s="21" t="s">
        <v>10</v>
      </c>
      <c r="E93" s="21" t="s">
        <v>20</v>
      </c>
      <c r="F93" s="21" t="s">
        <v>10</v>
      </c>
      <c r="G93" s="21" t="s">
        <v>19</v>
      </c>
      <c r="H93" s="21" t="s">
        <v>10</v>
      </c>
      <c r="I93" s="21" t="s">
        <v>18</v>
      </c>
      <c r="J93" s="21" t="s">
        <v>11</v>
      </c>
      <c r="K93" s="21" t="s">
        <v>10</v>
      </c>
      <c r="L93" s="21" t="s">
        <v>12</v>
      </c>
      <c r="M93" s="21" t="s">
        <v>10</v>
      </c>
      <c r="N93" s="21" t="s">
        <v>10</v>
      </c>
      <c r="O93" s="21" t="s">
        <v>11</v>
      </c>
      <c r="P93" s="21" t="s">
        <v>17</v>
      </c>
      <c r="Q93" s="21" t="s">
        <v>11</v>
      </c>
      <c r="R93" s="151"/>
      <c r="S93" s="154"/>
      <c r="T93" s="25"/>
      <c r="U93" s="25"/>
      <c r="V93" s="25"/>
      <c r="W93" s="24">
        <v>14495.2</v>
      </c>
      <c r="X93" s="24"/>
      <c r="Y93" s="24"/>
      <c r="Z93" s="24"/>
      <c r="AA93" s="25">
        <f t="shared" si="28"/>
        <v>14495.2</v>
      </c>
      <c r="AB93" s="23">
        <v>2024</v>
      </c>
      <c r="AC93" s="95"/>
      <c r="AD93" s="43"/>
    </row>
    <row r="94" spans="1:16384" x14ac:dyDescent="0.25">
      <c r="A94" s="21" t="s">
        <v>10</v>
      </c>
      <c r="B94" s="21" t="s">
        <v>11</v>
      </c>
      <c r="C94" s="21" t="s">
        <v>12</v>
      </c>
      <c r="D94" s="21" t="s">
        <v>10</v>
      </c>
      <c r="E94" s="21" t="s">
        <v>20</v>
      </c>
      <c r="F94" s="21" t="s">
        <v>10</v>
      </c>
      <c r="G94" s="21" t="s">
        <v>19</v>
      </c>
      <c r="H94" s="21" t="s">
        <v>10</v>
      </c>
      <c r="I94" s="21" t="s">
        <v>18</v>
      </c>
      <c r="J94" s="21" t="s">
        <v>11</v>
      </c>
      <c r="K94" s="21" t="s">
        <v>10</v>
      </c>
      <c r="L94" s="21" t="s">
        <v>12</v>
      </c>
      <c r="M94" s="21" t="s">
        <v>10</v>
      </c>
      <c r="N94" s="21" t="s">
        <v>243</v>
      </c>
      <c r="O94" s="21" t="s">
        <v>10</v>
      </c>
      <c r="P94" s="21" t="s">
        <v>11</v>
      </c>
      <c r="Q94" s="21" t="s">
        <v>10</v>
      </c>
      <c r="R94" s="152"/>
      <c r="S94" s="155"/>
      <c r="T94" s="25"/>
      <c r="U94" s="25"/>
      <c r="V94" s="25"/>
      <c r="W94" s="24"/>
      <c r="X94" s="24">
        <v>9712.9</v>
      </c>
      <c r="Y94" s="24">
        <v>12000</v>
      </c>
      <c r="Z94" s="24">
        <v>30000</v>
      </c>
      <c r="AA94" s="25">
        <f t="shared" si="28"/>
        <v>51712.9</v>
      </c>
      <c r="AB94" s="23">
        <v>2027</v>
      </c>
      <c r="AC94" s="95"/>
      <c r="AD94" s="43"/>
    </row>
    <row r="95" spans="1:16384" s="1" customFormat="1" ht="35.450000000000003" customHeight="1" x14ac:dyDescent="0.25">
      <c r="A95" s="14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7" t="s">
        <v>174</v>
      </c>
      <c r="S95" s="57" t="s">
        <v>1</v>
      </c>
      <c r="T95" s="5">
        <v>100</v>
      </c>
      <c r="U95" s="5">
        <v>100</v>
      </c>
      <c r="V95" s="5">
        <v>100</v>
      </c>
      <c r="W95" s="5">
        <v>100</v>
      </c>
      <c r="X95" s="5">
        <v>100</v>
      </c>
      <c r="Y95" s="5">
        <v>100</v>
      </c>
      <c r="Z95" s="5">
        <v>100</v>
      </c>
      <c r="AA95" s="3">
        <f>T95</f>
        <v>100</v>
      </c>
      <c r="AB95" s="6">
        <v>2027</v>
      </c>
      <c r="AC95" s="77"/>
      <c r="AD95" s="17"/>
      <c r="AE95" s="17"/>
    </row>
    <row r="96" spans="1:16384" ht="21" customHeight="1" x14ac:dyDescent="0.25">
      <c r="A96" s="21" t="s">
        <v>10</v>
      </c>
      <c r="B96" s="21" t="s">
        <v>11</v>
      </c>
      <c r="C96" s="21" t="s">
        <v>12</v>
      </c>
      <c r="D96" s="21" t="s">
        <v>10</v>
      </c>
      <c r="E96" s="21" t="s">
        <v>20</v>
      </c>
      <c r="F96" s="21" t="s">
        <v>10</v>
      </c>
      <c r="G96" s="21" t="s">
        <v>19</v>
      </c>
      <c r="H96" s="21" t="s">
        <v>10</v>
      </c>
      <c r="I96" s="21" t="s">
        <v>18</v>
      </c>
      <c r="J96" s="21" t="s">
        <v>11</v>
      </c>
      <c r="K96" s="21" t="s">
        <v>10</v>
      </c>
      <c r="L96" s="21" t="s">
        <v>12</v>
      </c>
      <c r="M96" s="21" t="s">
        <v>10</v>
      </c>
      <c r="N96" s="21" t="s">
        <v>10</v>
      </c>
      <c r="O96" s="21" t="s">
        <v>10</v>
      </c>
      <c r="P96" s="21" t="s">
        <v>10</v>
      </c>
      <c r="Q96" s="21" t="s">
        <v>10</v>
      </c>
      <c r="R96" s="150" t="s">
        <v>104</v>
      </c>
      <c r="S96" s="153" t="s">
        <v>33</v>
      </c>
      <c r="T96" s="25">
        <f>T97+T98</f>
        <v>6045.3000000000011</v>
      </c>
      <c r="U96" s="58"/>
      <c r="V96" s="58"/>
      <c r="W96" s="25"/>
      <c r="X96" s="58"/>
      <c r="Y96" s="25"/>
      <c r="Z96" s="25"/>
      <c r="AA96" s="25">
        <f t="shared" ref="AA96:AA123" si="29">T96+U96+V96+W96+X96+Y96</f>
        <v>6045.3000000000011</v>
      </c>
      <c r="AB96" s="23">
        <v>2021</v>
      </c>
      <c r="AC96" s="77"/>
      <c r="AD96" s="43"/>
    </row>
    <row r="97" spans="1:30" ht="18.75" customHeight="1" x14ac:dyDescent="0.25">
      <c r="A97" s="21" t="s">
        <v>10</v>
      </c>
      <c r="B97" s="21" t="s">
        <v>11</v>
      </c>
      <c r="C97" s="21" t="s">
        <v>12</v>
      </c>
      <c r="D97" s="21" t="s">
        <v>10</v>
      </c>
      <c r="E97" s="21" t="s">
        <v>20</v>
      </c>
      <c r="F97" s="21" t="s">
        <v>10</v>
      </c>
      <c r="G97" s="21" t="s">
        <v>19</v>
      </c>
      <c r="H97" s="21" t="s">
        <v>10</v>
      </c>
      <c r="I97" s="21" t="s">
        <v>18</v>
      </c>
      <c r="J97" s="21" t="s">
        <v>11</v>
      </c>
      <c r="K97" s="21" t="s">
        <v>10</v>
      </c>
      <c r="L97" s="21" t="s">
        <v>12</v>
      </c>
      <c r="M97" s="21" t="s">
        <v>40</v>
      </c>
      <c r="N97" s="21" t="s">
        <v>10</v>
      </c>
      <c r="O97" s="21" t="s">
        <v>18</v>
      </c>
      <c r="P97" s="21" t="s">
        <v>17</v>
      </c>
      <c r="Q97" s="21" t="s">
        <v>11</v>
      </c>
      <c r="R97" s="151"/>
      <c r="S97" s="154"/>
      <c r="T97" s="24">
        <f>2287.7-1078.6</f>
        <v>1209.0999999999999</v>
      </c>
      <c r="U97" s="55"/>
      <c r="V97" s="55"/>
      <c r="W97" s="24"/>
      <c r="X97" s="55"/>
      <c r="Y97" s="24"/>
      <c r="Z97" s="24"/>
      <c r="AA97" s="25">
        <f t="shared" si="29"/>
        <v>1209.0999999999999</v>
      </c>
      <c r="AB97" s="23">
        <v>2021</v>
      </c>
      <c r="AC97" s="78"/>
    </row>
    <row r="98" spans="1:30" ht="18" customHeight="1" x14ac:dyDescent="0.25">
      <c r="A98" s="21" t="s">
        <v>10</v>
      </c>
      <c r="B98" s="21" t="s">
        <v>11</v>
      </c>
      <c r="C98" s="21" t="s">
        <v>12</v>
      </c>
      <c r="D98" s="21" t="s">
        <v>10</v>
      </c>
      <c r="E98" s="21" t="s">
        <v>20</v>
      </c>
      <c r="F98" s="21" t="s">
        <v>10</v>
      </c>
      <c r="G98" s="21" t="s">
        <v>19</v>
      </c>
      <c r="H98" s="21" t="s">
        <v>10</v>
      </c>
      <c r="I98" s="21" t="s">
        <v>18</v>
      </c>
      <c r="J98" s="21" t="s">
        <v>11</v>
      </c>
      <c r="K98" s="21" t="s">
        <v>10</v>
      </c>
      <c r="L98" s="21" t="s">
        <v>12</v>
      </c>
      <c r="M98" s="21" t="s">
        <v>11</v>
      </c>
      <c r="N98" s="21" t="s">
        <v>10</v>
      </c>
      <c r="O98" s="21" t="s">
        <v>18</v>
      </c>
      <c r="P98" s="21" t="s">
        <v>17</v>
      </c>
      <c r="Q98" s="21" t="s">
        <v>11</v>
      </c>
      <c r="R98" s="152"/>
      <c r="S98" s="155"/>
      <c r="T98" s="24">
        <f>9150.7-4314.5</f>
        <v>4836.2000000000007</v>
      </c>
      <c r="U98" s="55"/>
      <c r="V98" s="55"/>
      <c r="W98" s="24"/>
      <c r="X98" s="55"/>
      <c r="Y98" s="24"/>
      <c r="Z98" s="24"/>
      <c r="AA98" s="25">
        <f t="shared" si="29"/>
        <v>4836.2000000000007</v>
      </c>
      <c r="AB98" s="23">
        <v>2021</v>
      </c>
      <c r="AC98" s="78"/>
    </row>
    <row r="99" spans="1:30" ht="30" x14ac:dyDescent="0.25">
      <c r="A99" s="14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7" t="s">
        <v>105</v>
      </c>
      <c r="S99" s="6" t="s">
        <v>15</v>
      </c>
      <c r="T99" s="80">
        <v>14.76</v>
      </c>
      <c r="U99" s="104"/>
      <c r="V99" s="104"/>
      <c r="W99" s="5"/>
      <c r="X99" s="104"/>
      <c r="Y99" s="5"/>
      <c r="Z99" s="5"/>
      <c r="AA99" s="66">
        <f t="shared" si="29"/>
        <v>14.76</v>
      </c>
      <c r="AB99" s="6">
        <v>2021</v>
      </c>
      <c r="AC99" s="76"/>
    </row>
    <row r="100" spans="1:30" ht="20.25" customHeight="1" x14ac:dyDescent="0.25">
      <c r="A100" s="21" t="s">
        <v>10</v>
      </c>
      <c r="B100" s="21" t="s">
        <v>11</v>
      </c>
      <c r="C100" s="21" t="s">
        <v>12</v>
      </c>
      <c r="D100" s="21" t="s">
        <v>10</v>
      </c>
      <c r="E100" s="21" t="s">
        <v>20</v>
      </c>
      <c r="F100" s="21" t="s">
        <v>10</v>
      </c>
      <c r="G100" s="21" t="s">
        <v>19</v>
      </c>
      <c r="H100" s="21" t="s">
        <v>10</v>
      </c>
      <c r="I100" s="21" t="s">
        <v>18</v>
      </c>
      <c r="J100" s="21" t="s">
        <v>11</v>
      </c>
      <c r="K100" s="21" t="s">
        <v>10</v>
      </c>
      <c r="L100" s="21" t="s">
        <v>12</v>
      </c>
      <c r="M100" s="21" t="s">
        <v>10</v>
      </c>
      <c r="N100" s="21" t="s">
        <v>10</v>
      </c>
      <c r="O100" s="21" t="s">
        <v>10</v>
      </c>
      <c r="P100" s="21" t="s">
        <v>10</v>
      </c>
      <c r="Q100" s="21" t="s">
        <v>10</v>
      </c>
      <c r="R100" s="150" t="s">
        <v>117</v>
      </c>
      <c r="S100" s="153" t="s">
        <v>33</v>
      </c>
      <c r="T100" s="25">
        <f>T101+T102</f>
        <v>113538.2</v>
      </c>
      <c r="U100" s="58"/>
      <c r="V100" s="58"/>
      <c r="W100" s="25"/>
      <c r="X100" s="58"/>
      <c r="Y100" s="25"/>
      <c r="Z100" s="25"/>
      <c r="AA100" s="25">
        <f t="shared" si="29"/>
        <v>113538.2</v>
      </c>
      <c r="AB100" s="23">
        <v>2021</v>
      </c>
      <c r="AC100" s="77"/>
      <c r="AD100" s="43"/>
    </row>
    <row r="101" spans="1:30" ht="19.5" customHeight="1" x14ac:dyDescent="0.25">
      <c r="A101" s="21" t="s">
        <v>10</v>
      </c>
      <c r="B101" s="21" t="s">
        <v>11</v>
      </c>
      <c r="C101" s="21" t="s">
        <v>12</v>
      </c>
      <c r="D101" s="21" t="s">
        <v>10</v>
      </c>
      <c r="E101" s="21" t="s">
        <v>20</v>
      </c>
      <c r="F101" s="21" t="s">
        <v>10</v>
      </c>
      <c r="G101" s="21" t="s">
        <v>19</v>
      </c>
      <c r="H101" s="21" t="s">
        <v>10</v>
      </c>
      <c r="I101" s="21" t="s">
        <v>18</v>
      </c>
      <c r="J101" s="21" t="s">
        <v>11</v>
      </c>
      <c r="K101" s="21" t="s">
        <v>10</v>
      </c>
      <c r="L101" s="21" t="s">
        <v>12</v>
      </c>
      <c r="M101" s="21" t="s">
        <v>40</v>
      </c>
      <c r="N101" s="21" t="s">
        <v>10</v>
      </c>
      <c r="O101" s="21" t="s">
        <v>18</v>
      </c>
      <c r="P101" s="21" t="s">
        <v>17</v>
      </c>
      <c r="Q101" s="21" t="s">
        <v>11</v>
      </c>
      <c r="R101" s="151"/>
      <c r="S101" s="154"/>
      <c r="T101" s="24">
        <f>30000-7292.3</f>
        <v>22707.7</v>
      </c>
      <c r="U101" s="55"/>
      <c r="V101" s="55"/>
      <c r="W101" s="24"/>
      <c r="X101" s="55"/>
      <c r="Y101" s="24"/>
      <c r="Z101" s="24"/>
      <c r="AA101" s="25">
        <f t="shared" si="29"/>
        <v>22707.7</v>
      </c>
      <c r="AB101" s="23">
        <v>2021</v>
      </c>
      <c r="AC101" s="77"/>
    </row>
    <row r="102" spans="1:30" ht="22.5" customHeight="1" x14ac:dyDescent="0.25">
      <c r="A102" s="21" t="s">
        <v>10</v>
      </c>
      <c r="B102" s="21" t="s">
        <v>11</v>
      </c>
      <c r="C102" s="21" t="s">
        <v>12</v>
      </c>
      <c r="D102" s="21" t="s">
        <v>10</v>
      </c>
      <c r="E102" s="21" t="s">
        <v>20</v>
      </c>
      <c r="F102" s="21" t="s">
        <v>10</v>
      </c>
      <c r="G102" s="21" t="s">
        <v>19</v>
      </c>
      <c r="H102" s="21" t="s">
        <v>10</v>
      </c>
      <c r="I102" s="21" t="s">
        <v>18</v>
      </c>
      <c r="J102" s="21" t="s">
        <v>11</v>
      </c>
      <c r="K102" s="21" t="s">
        <v>10</v>
      </c>
      <c r="L102" s="21" t="s">
        <v>12</v>
      </c>
      <c r="M102" s="21" t="s">
        <v>11</v>
      </c>
      <c r="N102" s="21" t="s">
        <v>10</v>
      </c>
      <c r="O102" s="21" t="s">
        <v>18</v>
      </c>
      <c r="P102" s="21" t="s">
        <v>17</v>
      </c>
      <c r="Q102" s="21" t="s">
        <v>11</v>
      </c>
      <c r="R102" s="152"/>
      <c r="S102" s="155"/>
      <c r="T102" s="24">
        <f>120000-29169.5</f>
        <v>90830.5</v>
      </c>
      <c r="U102" s="55"/>
      <c r="V102" s="55"/>
      <c r="W102" s="24"/>
      <c r="X102" s="55"/>
      <c r="Y102" s="24"/>
      <c r="Z102" s="24"/>
      <c r="AA102" s="25">
        <f t="shared" si="29"/>
        <v>90830.5</v>
      </c>
      <c r="AB102" s="23">
        <v>2021</v>
      </c>
      <c r="AC102" s="77"/>
    </row>
    <row r="103" spans="1:30" ht="33.6" customHeight="1" x14ac:dyDescent="0.25">
      <c r="A103" s="14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7" t="s">
        <v>106</v>
      </c>
      <c r="S103" s="6" t="s">
        <v>2</v>
      </c>
      <c r="T103" s="59">
        <v>3.79</v>
      </c>
      <c r="U103" s="106"/>
      <c r="V103" s="106"/>
      <c r="W103" s="59"/>
      <c r="X103" s="106"/>
      <c r="Y103" s="59"/>
      <c r="Z103" s="59"/>
      <c r="AA103" s="60">
        <f t="shared" si="29"/>
        <v>3.79</v>
      </c>
      <c r="AB103" s="6">
        <v>2021</v>
      </c>
      <c r="AC103" s="76"/>
    </row>
    <row r="104" spans="1:30" ht="21.75" customHeight="1" x14ac:dyDescent="0.25">
      <c r="A104" s="21" t="s">
        <v>10</v>
      </c>
      <c r="B104" s="21" t="s">
        <v>11</v>
      </c>
      <c r="C104" s="21" t="s">
        <v>12</v>
      </c>
      <c r="D104" s="21" t="s">
        <v>10</v>
      </c>
      <c r="E104" s="21" t="s">
        <v>20</v>
      </c>
      <c r="F104" s="21" t="s">
        <v>10</v>
      </c>
      <c r="G104" s="21" t="s">
        <v>19</v>
      </c>
      <c r="H104" s="21" t="s">
        <v>10</v>
      </c>
      <c r="I104" s="21" t="s">
        <v>18</v>
      </c>
      <c r="J104" s="21" t="s">
        <v>11</v>
      </c>
      <c r="K104" s="21" t="s">
        <v>10</v>
      </c>
      <c r="L104" s="21" t="s">
        <v>12</v>
      </c>
      <c r="M104" s="21" t="s">
        <v>10</v>
      </c>
      <c r="N104" s="21" t="s">
        <v>10</v>
      </c>
      <c r="O104" s="21" t="s">
        <v>10</v>
      </c>
      <c r="P104" s="21" t="s">
        <v>10</v>
      </c>
      <c r="Q104" s="21" t="s">
        <v>10</v>
      </c>
      <c r="R104" s="150" t="s">
        <v>122</v>
      </c>
      <c r="S104" s="153" t="s">
        <v>33</v>
      </c>
      <c r="T104" s="25">
        <f>T105+T106</f>
        <v>65282.5</v>
      </c>
      <c r="U104" s="58"/>
      <c r="V104" s="58"/>
      <c r="W104" s="25"/>
      <c r="X104" s="58"/>
      <c r="Y104" s="25"/>
      <c r="Z104" s="25"/>
      <c r="AA104" s="25">
        <f t="shared" si="29"/>
        <v>65282.5</v>
      </c>
      <c r="AB104" s="23">
        <v>2021</v>
      </c>
      <c r="AC104" s="77"/>
      <c r="AD104" s="43"/>
    </row>
    <row r="105" spans="1:30" ht="18" customHeight="1" x14ac:dyDescent="0.25">
      <c r="A105" s="21" t="s">
        <v>10</v>
      </c>
      <c r="B105" s="21" t="s">
        <v>11</v>
      </c>
      <c r="C105" s="21" t="s">
        <v>12</v>
      </c>
      <c r="D105" s="21" t="s">
        <v>10</v>
      </c>
      <c r="E105" s="21" t="s">
        <v>20</v>
      </c>
      <c r="F105" s="21" t="s">
        <v>10</v>
      </c>
      <c r="G105" s="21" t="s">
        <v>19</v>
      </c>
      <c r="H105" s="21" t="s">
        <v>10</v>
      </c>
      <c r="I105" s="21" t="s">
        <v>18</v>
      </c>
      <c r="J105" s="21" t="s">
        <v>11</v>
      </c>
      <c r="K105" s="21" t="s">
        <v>10</v>
      </c>
      <c r="L105" s="21" t="s">
        <v>12</v>
      </c>
      <c r="M105" s="21" t="s">
        <v>40</v>
      </c>
      <c r="N105" s="21" t="s">
        <v>10</v>
      </c>
      <c r="O105" s="21" t="s">
        <v>18</v>
      </c>
      <c r="P105" s="21" t="s">
        <v>17</v>
      </c>
      <c r="Q105" s="21" t="s">
        <v>11</v>
      </c>
      <c r="R105" s="151"/>
      <c r="S105" s="154"/>
      <c r="T105" s="24">
        <f>20771.8-12187.1-938.8</f>
        <v>7645.8999999999987</v>
      </c>
      <c r="U105" s="55"/>
      <c r="V105" s="55"/>
      <c r="W105" s="24"/>
      <c r="X105" s="55"/>
      <c r="Y105" s="24"/>
      <c r="Z105" s="24"/>
      <c r="AA105" s="25">
        <f t="shared" si="29"/>
        <v>7645.8999999999987</v>
      </c>
      <c r="AB105" s="23">
        <v>2021</v>
      </c>
      <c r="AC105" s="77"/>
    </row>
    <row r="106" spans="1:30" ht="18.75" customHeight="1" x14ac:dyDescent="0.25">
      <c r="A106" s="21" t="s">
        <v>10</v>
      </c>
      <c r="B106" s="21" t="s">
        <v>11</v>
      </c>
      <c r="C106" s="21" t="s">
        <v>12</v>
      </c>
      <c r="D106" s="21" t="s">
        <v>10</v>
      </c>
      <c r="E106" s="21" t="s">
        <v>20</v>
      </c>
      <c r="F106" s="21" t="s">
        <v>10</v>
      </c>
      <c r="G106" s="21" t="s">
        <v>19</v>
      </c>
      <c r="H106" s="21" t="s">
        <v>10</v>
      </c>
      <c r="I106" s="21" t="s">
        <v>18</v>
      </c>
      <c r="J106" s="21" t="s">
        <v>11</v>
      </c>
      <c r="K106" s="21" t="s">
        <v>10</v>
      </c>
      <c r="L106" s="21" t="s">
        <v>12</v>
      </c>
      <c r="M106" s="21" t="s">
        <v>11</v>
      </c>
      <c r="N106" s="21" t="s">
        <v>10</v>
      </c>
      <c r="O106" s="21" t="s">
        <v>18</v>
      </c>
      <c r="P106" s="21" t="s">
        <v>17</v>
      </c>
      <c r="Q106" s="21" t="s">
        <v>11</v>
      </c>
      <c r="R106" s="152"/>
      <c r="S106" s="155"/>
      <c r="T106" s="24">
        <f>83087-25450.4</f>
        <v>57636.6</v>
      </c>
      <c r="U106" s="55"/>
      <c r="V106" s="55"/>
      <c r="W106" s="24"/>
      <c r="X106" s="55"/>
      <c r="Y106" s="24"/>
      <c r="Z106" s="24"/>
      <c r="AA106" s="25">
        <f t="shared" si="29"/>
        <v>57636.6</v>
      </c>
      <c r="AB106" s="23">
        <v>2021</v>
      </c>
      <c r="AC106" s="77"/>
    </row>
    <row r="107" spans="1:30" ht="30" x14ac:dyDescent="0.25">
      <c r="A107" s="14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7" t="s">
        <v>106</v>
      </c>
      <c r="S107" s="6" t="s">
        <v>2</v>
      </c>
      <c r="T107" s="59">
        <v>1.6479999999999999</v>
      </c>
      <c r="U107" s="106"/>
      <c r="V107" s="106"/>
      <c r="W107" s="59"/>
      <c r="X107" s="106"/>
      <c r="Y107" s="59"/>
      <c r="Z107" s="59"/>
      <c r="AA107" s="60">
        <f t="shared" si="29"/>
        <v>1.6479999999999999</v>
      </c>
      <c r="AB107" s="6">
        <v>2021</v>
      </c>
      <c r="AC107" s="76"/>
    </row>
    <row r="108" spans="1:30" ht="18" customHeight="1" x14ac:dyDescent="0.25">
      <c r="A108" s="21" t="s">
        <v>10</v>
      </c>
      <c r="B108" s="21" t="s">
        <v>11</v>
      </c>
      <c r="C108" s="21" t="s">
        <v>12</v>
      </c>
      <c r="D108" s="21" t="s">
        <v>10</v>
      </c>
      <c r="E108" s="21" t="s">
        <v>20</v>
      </c>
      <c r="F108" s="21" t="s">
        <v>10</v>
      </c>
      <c r="G108" s="21" t="s">
        <v>19</v>
      </c>
      <c r="H108" s="21" t="s">
        <v>10</v>
      </c>
      <c r="I108" s="21" t="s">
        <v>18</v>
      </c>
      <c r="J108" s="21" t="s">
        <v>11</v>
      </c>
      <c r="K108" s="21" t="s">
        <v>10</v>
      </c>
      <c r="L108" s="21" t="s">
        <v>12</v>
      </c>
      <c r="M108" s="21" t="s">
        <v>10</v>
      </c>
      <c r="N108" s="21" t="s">
        <v>10</v>
      </c>
      <c r="O108" s="21" t="s">
        <v>10</v>
      </c>
      <c r="P108" s="21" t="s">
        <v>10</v>
      </c>
      <c r="Q108" s="21" t="s">
        <v>10</v>
      </c>
      <c r="R108" s="150" t="s">
        <v>118</v>
      </c>
      <c r="S108" s="153" t="s">
        <v>33</v>
      </c>
      <c r="T108" s="25">
        <f>T109+T110</f>
        <v>13410.3</v>
      </c>
      <c r="U108" s="58"/>
      <c r="V108" s="58"/>
      <c r="W108" s="25"/>
      <c r="X108" s="58"/>
      <c r="Y108" s="25"/>
      <c r="Z108" s="25"/>
      <c r="AA108" s="25">
        <f t="shared" si="29"/>
        <v>13410.3</v>
      </c>
      <c r="AB108" s="23">
        <v>2021</v>
      </c>
      <c r="AC108" s="77"/>
      <c r="AD108" s="43"/>
    </row>
    <row r="109" spans="1:30" ht="14.25" customHeight="1" x14ac:dyDescent="0.25">
      <c r="A109" s="21" t="s">
        <v>10</v>
      </c>
      <c r="B109" s="21" t="s">
        <v>11</v>
      </c>
      <c r="C109" s="21" t="s">
        <v>12</v>
      </c>
      <c r="D109" s="21" t="s">
        <v>10</v>
      </c>
      <c r="E109" s="21" t="s">
        <v>20</v>
      </c>
      <c r="F109" s="21" t="s">
        <v>10</v>
      </c>
      <c r="G109" s="21" t="s">
        <v>19</v>
      </c>
      <c r="H109" s="21" t="s">
        <v>10</v>
      </c>
      <c r="I109" s="21" t="s">
        <v>18</v>
      </c>
      <c r="J109" s="21" t="s">
        <v>11</v>
      </c>
      <c r="K109" s="21" t="s">
        <v>10</v>
      </c>
      <c r="L109" s="21" t="s">
        <v>12</v>
      </c>
      <c r="M109" s="21" t="s">
        <v>40</v>
      </c>
      <c r="N109" s="21" t="s">
        <v>10</v>
      </c>
      <c r="O109" s="21" t="s">
        <v>18</v>
      </c>
      <c r="P109" s="21" t="s">
        <v>17</v>
      </c>
      <c r="Q109" s="21" t="s">
        <v>11</v>
      </c>
      <c r="R109" s="151"/>
      <c r="S109" s="154"/>
      <c r="T109" s="24">
        <f>2720-189.7</f>
        <v>2530.3000000000002</v>
      </c>
      <c r="U109" s="55"/>
      <c r="V109" s="55"/>
      <c r="W109" s="24"/>
      <c r="X109" s="55"/>
      <c r="Y109" s="24"/>
      <c r="Z109" s="24"/>
      <c r="AA109" s="25">
        <f t="shared" si="29"/>
        <v>2530.3000000000002</v>
      </c>
      <c r="AB109" s="23">
        <v>2021</v>
      </c>
      <c r="AC109" s="77"/>
    </row>
    <row r="110" spans="1:30" ht="20.25" customHeight="1" x14ac:dyDescent="0.25">
      <c r="A110" s="21" t="s">
        <v>10</v>
      </c>
      <c r="B110" s="21" t="s">
        <v>11</v>
      </c>
      <c r="C110" s="21" t="s">
        <v>12</v>
      </c>
      <c r="D110" s="21" t="s">
        <v>10</v>
      </c>
      <c r="E110" s="21" t="s">
        <v>20</v>
      </c>
      <c r="F110" s="21" t="s">
        <v>10</v>
      </c>
      <c r="G110" s="21" t="s">
        <v>19</v>
      </c>
      <c r="H110" s="21" t="s">
        <v>10</v>
      </c>
      <c r="I110" s="21" t="s">
        <v>18</v>
      </c>
      <c r="J110" s="21" t="s">
        <v>11</v>
      </c>
      <c r="K110" s="21" t="s">
        <v>10</v>
      </c>
      <c r="L110" s="21" t="s">
        <v>12</v>
      </c>
      <c r="M110" s="21" t="s">
        <v>11</v>
      </c>
      <c r="N110" s="21" t="s">
        <v>10</v>
      </c>
      <c r="O110" s="21" t="s">
        <v>18</v>
      </c>
      <c r="P110" s="21" t="s">
        <v>17</v>
      </c>
      <c r="Q110" s="21" t="s">
        <v>11</v>
      </c>
      <c r="R110" s="152"/>
      <c r="S110" s="155"/>
      <c r="T110" s="24">
        <v>10880</v>
      </c>
      <c r="U110" s="55"/>
      <c r="V110" s="55"/>
      <c r="W110" s="24"/>
      <c r="X110" s="55"/>
      <c r="Y110" s="24"/>
      <c r="Z110" s="24"/>
      <c r="AA110" s="25">
        <f t="shared" si="29"/>
        <v>10880</v>
      </c>
      <c r="AB110" s="23">
        <v>2021</v>
      </c>
      <c r="AC110" s="77"/>
    </row>
    <row r="111" spans="1:30" ht="30" x14ac:dyDescent="0.25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7" t="s">
        <v>56</v>
      </c>
      <c r="S111" s="6" t="s">
        <v>39</v>
      </c>
      <c r="T111" s="59">
        <v>1.9350000000000001</v>
      </c>
      <c r="U111" s="106"/>
      <c r="V111" s="106"/>
      <c r="W111" s="59"/>
      <c r="X111" s="106"/>
      <c r="Y111" s="59"/>
      <c r="Z111" s="59"/>
      <c r="AA111" s="60">
        <f t="shared" si="29"/>
        <v>1.9350000000000001</v>
      </c>
      <c r="AB111" s="6">
        <v>2021</v>
      </c>
      <c r="AC111" s="76"/>
    </row>
    <row r="112" spans="1:30" ht="18" customHeight="1" x14ac:dyDescent="0.25">
      <c r="A112" s="21" t="s">
        <v>10</v>
      </c>
      <c r="B112" s="21" t="s">
        <v>11</v>
      </c>
      <c r="C112" s="21" t="s">
        <v>12</v>
      </c>
      <c r="D112" s="21" t="s">
        <v>10</v>
      </c>
      <c r="E112" s="21" t="s">
        <v>20</v>
      </c>
      <c r="F112" s="21" t="s">
        <v>10</v>
      </c>
      <c r="G112" s="21" t="s">
        <v>19</v>
      </c>
      <c r="H112" s="21" t="s">
        <v>10</v>
      </c>
      <c r="I112" s="21" t="s">
        <v>18</v>
      </c>
      <c r="J112" s="21" t="s">
        <v>11</v>
      </c>
      <c r="K112" s="21" t="s">
        <v>10</v>
      </c>
      <c r="L112" s="21" t="s">
        <v>12</v>
      </c>
      <c r="M112" s="21" t="s">
        <v>10</v>
      </c>
      <c r="N112" s="21" t="s">
        <v>10</v>
      </c>
      <c r="O112" s="21" t="s">
        <v>10</v>
      </c>
      <c r="P112" s="21" t="s">
        <v>10</v>
      </c>
      <c r="Q112" s="21" t="s">
        <v>10</v>
      </c>
      <c r="R112" s="150" t="s">
        <v>116</v>
      </c>
      <c r="S112" s="153" t="s">
        <v>33</v>
      </c>
      <c r="T112" s="25">
        <f>T113+T114</f>
        <v>2816</v>
      </c>
      <c r="U112" s="58"/>
      <c r="V112" s="58"/>
      <c r="W112" s="25"/>
      <c r="X112" s="58"/>
      <c r="Y112" s="25"/>
      <c r="Z112" s="25"/>
      <c r="AA112" s="25">
        <f t="shared" si="29"/>
        <v>2816</v>
      </c>
      <c r="AB112" s="23">
        <v>2021</v>
      </c>
      <c r="AC112" s="77"/>
      <c r="AD112" s="43"/>
    </row>
    <row r="113" spans="1:30" ht="18.75" customHeight="1" x14ac:dyDescent="0.25">
      <c r="A113" s="21" t="s">
        <v>10</v>
      </c>
      <c r="B113" s="21" t="s">
        <v>11</v>
      </c>
      <c r="C113" s="21" t="s">
        <v>12</v>
      </c>
      <c r="D113" s="21" t="s">
        <v>10</v>
      </c>
      <c r="E113" s="21" t="s">
        <v>20</v>
      </c>
      <c r="F113" s="21" t="s">
        <v>10</v>
      </c>
      <c r="G113" s="21" t="s">
        <v>19</v>
      </c>
      <c r="H113" s="21" t="s">
        <v>10</v>
      </c>
      <c r="I113" s="21" t="s">
        <v>18</v>
      </c>
      <c r="J113" s="21" t="s">
        <v>11</v>
      </c>
      <c r="K113" s="21" t="s">
        <v>10</v>
      </c>
      <c r="L113" s="21" t="s">
        <v>12</v>
      </c>
      <c r="M113" s="21" t="s">
        <v>40</v>
      </c>
      <c r="N113" s="21" t="s">
        <v>10</v>
      </c>
      <c r="O113" s="21" t="s">
        <v>18</v>
      </c>
      <c r="P113" s="21" t="s">
        <v>17</v>
      </c>
      <c r="Q113" s="21" t="s">
        <v>11</v>
      </c>
      <c r="R113" s="151"/>
      <c r="S113" s="154"/>
      <c r="T113" s="24">
        <f>900-336.8</f>
        <v>563.20000000000005</v>
      </c>
      <c r="U113" s="55"/>
      <c r="V113" s="55"/>
      <c r="W113" s="24"/>
      <c r="X113" s="55"/>
      <c r="Y113" s="24"/>
      <c r="Z113" s="24"/>
      <c r="AA113" s="25">
        <f t="shared" si="29"/>
        <v>563.20000000000005</v>
      </c>
      <c r="AB113" s="23">
        <v>2021</v>
      </c>
      <c r="AC113" s="77"/>
    </row>
    <row r="114" spans="1:30" ht="27.6" customHeight="1" x14ac:dyDescent="0.25">
      <c r="A114" s="21" t="s">
        <v>10</v>
      </c>
      <c r="B114" s="21" t="s">
        <v>11</v>
      </c>
      <c r="C114" s="21" t="s">
        <v>12</v>
      </c>
      <c r="D114" s="21" t="s">
        <v>10</v>
      </c>
      <c r="E114" s="21" t="s">
        <v>20</v>
      </c>
      <c r="F114" s="21" t="s">
        <v>10</v>
      </c>
      <c r="G114" s="21" t="s">
        <v>19</v>
      </c>
      <c r="H114" s="21" t="s">
        <v>10</v>
      </c>
      <c r="I114" s="21" t="s">
        <v>18</v>
      </c>
      <c r="J114" s="21" t="s">
        <v>11</v>
      </c>
      <c r="K114" s="21" t="s">
        <v>10</v>
      </c>
      <c r="L114" s="21" t="s">
        <v>12</v>
      </c>
      <c r="M114" s="21" t="s">
        <v>11</v>
      </c>
      <c r="N114" s="21" t="s">
        <v>10</v>
      </c>
      <c r="O114" s="21" t="s">
        <v>18</v>
      </c>
      <c r="P114" s="21" t="s">
        <v>17</v>
      </c>
      <c r="Q114" s="21" t="s">
        <v>11</v>
      </c>
      <c r="R114" s="152"/>
      <c r="S114" s="155"/>
      <c r="T114" s="24">
        <f>3600-1347.2</f>
        <v>2252.8000000000002</v>
      </c>
      <c r="U114" s="55"/>
      <c r="V114" s="55"/>
      <c r="W114" s="24"/>
      <c r="X114" s="55"/>
      <c r="Y114" s="24"/>
      <c r="Z114" s="24"/>
      <c r="AA114" s="25">
        <f t="shared" si="29"/>
        <v>2252.8000000000002</v>
      </c>
      <c r="AB114" s="23">
        <v>2021</v>
      </c>
      <c r="AC114" s="77"/>
    </row>
    <row r="115" spans="1:30" ht="30" x14ac:dyDescent="0.25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7" t="s">
        <v>56</v>
      </c>
      <c r="S115" s="6" t="s">
        <v>39</v>
      </c>
      <c r="T115" s="59">
        <v>0.317</v>
      </c>
      <c r="U115" s="106"/>
      <c r="V115" s="106"/>
      <c r="W115" s="59"/>
      <c r="X115" s="106"/>
      <c r="Y115" s="59"/>
      <c r="Z115" s="59"/>
      <c r="AA115" s="60">
        <f t="shared" si="29"/>
        <v>0.317</v>
      </c>
      <c r="AB115" s="6">
        <v>2021</v>
      </c>
      <c r="AC115" s="76"/>
    </row>
    <row r="116" spans="1:30" ht="21" customHeight="1" x14ac:dyDescent="0.25">
      <c r="A116" s="21" t="s">
        <v>10</v>
      </c>
      <c r="B116" s="21" t="s">
        <v>11</v>
      </c>
      <c r="C116" s="21" t="s">
        <v>12</v>
      </c>
      <c r="D116" s="21" t="s">
        <v>10</v>
      </c>
      <c r="E116" s="21" t="s">
        <v>20</v>
      </c>
      <c r="F116" s="21" t="s">
        <v>10</v>
      </c>
      <c r="G116" s="21" t="s">
        <v>19</v>
      </c>
      <c r="H116" s="21" t="s">
        <v>10</v>
      </c>
      <c r="I116" s="21" t="s">
        <v>18</v>
      </c>
      <c r="J116" s="21" t="s">
        <v>11</v>
      </c>
      <c r="K116" s="21" t="s">
        <v>10</v>
      </c>
      <c r="L116" s="21" t="s">
        <v>12</v>
      </c>
      <c r="M116" s="21" t="s">
        <v>10</v>
      </c>
      <c r="N116" s="21" t="s">
        <v>10</v>
      </c>
      <c r="O116" s="21" t="s">
        <v>10</v>
      </c>
      <c r="P116" s="21" t="s">
        <v>10</v>
      </c>
      <c r="Q116" s="21" t="s">
        <v>10</v>
      </c>
      <c r="R116" s="150" t="s">
        <v>119</v>
      </c>
      <c r="S116" s="153" t="s">
        <v>33</v>
      </c>
      <c r="T116" s="25">
        <f>T117+T118</f>
        <v>23558.899999999998</v>
      </c>
      <c r="U116" s="58"/>
      <c r="V116" s="58"/>
      <c r="W116" s="25"/>
      <c r="X116" s="58"/>
      <c r="Y116" s="25"/>
      <c r="Z116" s="25"/>
      <c r="AA116" s="25">
        <f t="shared" si="29"/>
        <v>23558.899999999998</v>
      </c>
      <c r="AB116" s="23">
        <v>2021</v>
      </c>
      <c r="AC116" s="77"/>
      <c r="AD116" s="43"/>
    </row>
    <row r="117" spans="1:30" ht="21" customHeight="1" x14ac:dyDescent="0.25">
      <c r="A117" s="21" t="s">
        <v>10</v>
      </c>
      <c r="B117" s="21" t="s">
        <v>11</v>
      </c>
      <c r="C117" s="21" t="s">
        <v>12</v>
      </c>
      <c r="D117" s="21" t="s">
        <v>10</v>
      </c>
      <c r="E117" s="21" t="s">
        <v>20</v>
      </c>
      <c r="F117" s="21" t="s">
        <v>10</v>
      </c>
      <c r="G117" s="21" t="s">
        <v>19</v>
      </c>
      <c r="H117" s="21" t="s">
        <v>10</v>
      </c>
      <c r="I117" s="21" t="s">
        <v>18</v>
      </c>
      <c r="J117" s="21" t="s">
        <v>11</v>
      </c>
      <c r="K117" s="21" t="s">
        <v>10</v>
      </c>
      <c r="L117" s="21" t="s">
        <v>12</v>
      </c>
      <c r="M117" s="21" t="s">
        <v>40</v>
      </c>
      <c r="N117" s="21" t="s">
        <v>10</v>
      </c>
      <c r="O117" s="21" t="s">
        <v>18</v>
      </c>
      <c r="P117" s="21" t="s">
        <v>17</v>
      </c>
      <c r="Q117" s="21" t="s">
        <v>11</v>
      </c>
      <c r="R117" s="151"/>
      <c r="S117" s="154"/>
      <c r="T117" s="24">
        <f>6288.6-1576.8</f>
        <v>4711.8</v>
      </c>
      <c r="U117" s="55"/>
      <c r="V117" s="55"/>
      <c r="W117" s="24"/>
      <c r="X117" s="55"/>
      <c r="Y117" s="24"/>
      <c r="Z117" s="24"/>
      <c r="AA117" s="25">
        <f t="shared" si="29"/>
        <v>4711.8</v>
      </c>
      <c r="AB117" s="23">
        <v>2021</v>
      </c>
      <c r="AC117" s="77"/>
    </row>
    <row r="118" spans="1:30" ht="16.5" customHeight="1" x14ac:dyDescent="0.25">
      <c r="A118" s="21" t="s">
        <v>10</v>
      </c>
      <c r="B118" s="21" t="s">
        <v>11</v>
      </c>
      <c r="C118" s="21" t="s">
        <v>12</v>
      </c>
      <c r="D118" s="21" t="s">
        <v>10</v>
      </c>
      <c r="E118" s="21" t="s">
        <v>20</v>
      </c>
      <c r="F118" s="21" t="s">
        <v>10</v>
      </c>
      <c r="G118" s="21" t="s">
        <v>19</v>
      </c>
      <c r="H118" s="21" t="s">
        <v>10</v>
      </c>
      <c r="I118" s="21" t="s">
        <v>18</v>
      </c>
      <c r="J118" s="21" t="s">
        <v>11</v>
      </c>
      <c r="K118" s="21" t="s">
        <v>10</v>
      </c>
      <c r="L118" s="21" t="s">
        <v>12</v>
      </c>
      <c r="M118" s="21" t="s">
        <v>11</v>
      </c>
      <c r="N118" s="21" t="s">
        <v>10</v>
      </c>
      <c r="O118" s="21" t="s">
        <v>18</v>
      </c>
      <c r="P118" s="21" t="s">
        <v>17</v>
      </c>
      <c r="Q118" s="21" t="s">
        <v>11</v>
      </c>
      <c r="R118" s="152"/>
      <c r="S118" s="155"/>
      <c r="T118" s="24">
        <f>25154.3-6307.2</f>
        <v>18847.099999999999</v>
      </c>
      <c r="U118" s="55"/>
      <c r="V118" s="55"/>
      <c r="W118" s="24"/>
      <c r="X118" s="55"/>
      <c r="Y118" s="24"/>
      <c r="Z118" s="24"/>
      <c r="AA118" s="25">
        <f t="shared" si="29"/>
        <v>18847.099999999999</v>
      </c>
      <c r="AB118" s="23">
        <v>2021</v>
      </c>
      <c r="AC118" s="77"/>
    </row>
    <row r="119" spans="1:30" ht="30" x14ac:dyDescent="0.25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7" t="s">
        <v>56</v>
      </c>
      <c r="S119" s="6" t="s">
        <v>39</v>
      </c>
      <c r="T119" s="59">
        <v>4.9059999999999997</v>
      </c>
      <c r="U119" s="106"/>
      <c r="V119" s="106"/>
      <c r="W119" s="59"/>
      <c r="X119" s="106"/>
      <c r="Y119" s="59"/>
      <c r="Z119" s="59"/>
      <c r="AA119" s="60">
        <f t="shared" si="29"/>
        <v>4.9059999999999997</v>
      </c>
      <c r="AB119" s="6">
        <v>2021</v>
      </c>
      <c r="AC119" s="76"/>
    </row>
    <row r="120" spans="1:30" ht="19.5" customHeight="1" x14ac:dyDescent="0.25">
      <c r="A120" s="21" t="s">
        <v>10</v>
      </c>
      <c r="B120" s="21" t="s">
        <v>11</v>
      </c>
      <c r="C120" s="21" t="s">
        <v>12</v>
      </c>
      <c r="D120" s="21" t="s">
        <v>10</v>
      </c>
      <c r="E120" s="21" t="s">
        <v>20</v>
      </c>
      <c r="F120" s="21" t="s">
        <v>10</v>
      </c>
      <c r="G120" s="21" t="s">
        <v>19</v>
      </c>
      <c r="H120" s="21" t="s">
        <v>10</v>
      </c>
      <c r="I120" s="21" t="s">
        <v>18</v>
      </c>
      <c r="J120" s="21" t="s">
        <v>11</v>
      </c>
      <c r="K120" s="21" t="s">
        <v>10</v>
      </c>
      <c r="L120" s="21" t="s">
        <v>12</v>
      </c>
      <c r="M120" s="21" t="s">
        <v>10</v>
      </c>
      <c r="N120" s="21" t="s">
        <v>10</v>
      </c>
      <c r="O120" s="21" t="s">
        <v>10</v>
      </c>
      <c r="P120" s="21" t="s">
        <v>10</v>
      </c>
      <c r="Q120" s="21" t="s">
        <v>10</v>
      </c>
      <c r="R120" s="150" t="s">
        <v>120</v>
      </c>
      <c r="S120" s="153" t="s">
        <v>33</v>
      </c>
      <c r="T120" s="25">
        <f>T121+T122</f>
        <v>3696.9</v>
      </c>
      <c r="U120" s="58"/>
      <c r="V120" s="58"/>
      <c r="W120" s="25"/>
      <c r="X120" s="58"/>
      <c r="Y120" s="25"/>
      <c r="Z120" s="25"/>
      <c r="AA120" s="25">
        <f t="shared" si="29"/>
        <v>3696.9</v>
      </c>
      <c r="AB120" s="23">
        <v>2021</v>
      </c>
      <c r="AC120" s="77"/>
      <c r="AD120" s="43"/>
    </row>
    <row r="121" spans="1:30" ht="17.25" customHeight="1" x14ac:dyDescent="0.25">
      <c r="A121" s="21" t="s">
        <v>10</v>
      </c>
      <c r="B121" s="21" t="s">
        <v>11</v>
      </c>
      <c r="C121" s="21" t="s">
        <v>12</v>
      </c>
      <c r="D121" s="21" t="s">
        <v>10</v>
      </c>
      <c r="E121" s="21" t="s">
        <v>20</v>
      </c>
      <c r="F121" s="21" t="s">
        <v>10</v>
      </c>
      <c r="G121" s="21" t="s">
        <v>19</v>
      </c>
      <c r="H121" s="21" t="s">
        <v>10</v>
      </c>
      <c r="I121" s="21" t="s">
        <v>18</v>
      </c>
      <c r="J121" s="21" t="s">
        <v>11</v>
      </c>
      <c r="K121" s="21" t="s">
        <v>10</v>
      </c>
      <c r="L121" s="21" t="s">
        <v>12</v>
      </c>
      <c r="M121" s="21" t="s">
        <v>40</v>
      </c>
      <c r="N121" s="21" t="s">
        <v>10</v>
      </c>
      <c r="O121" s="21" t="s">
        <v>18</v>
      </c>
      <c r="P121" s="21" t="s">
        <v>17</v>
      </c>
      <c r="Q121" s="21" t="s">
        <v>11</v>
      </c>
      <c r="R121" s="151"/>
      <c r="S121" s="154"/>
      <c r="T121" s="24">
        <f>628.9+110.5</f>
        <v>739.4</v>
      </c>
      <c r="U121" s="55"/>
      <c r="V121" s="55"/>
      <c r="W121" s="24"/>
      <c r="X121" s="55"/>
      <c r="Y121" s="24"/>
      <c r="Z121" s="24"/>
      <c r="AA121" s="25">
        <f t="shared" si="29"/>
        <v>739.4</v>
      </c>
      <c r="AB121" s="23">
        <v>2021</v>
      </c>
      <c r="AC121" s="77"/>
    </row>
    <row r="122" spans="1:30" ht="17.25" customHeight="1" x14ac:dyDescent="0.25">
      <c r="A122" s="21" t="s">
        <v>10</v>
      </c>
      <c r="B122" s="21" t="s">
        <v>11</v>
      </c>
      <c r="C122" s="21" t="s">
        <v>12</v>
      </c>
      <c r="D122" s="21" t="s">
        <v>10</v>
      </c>
      <c r="E122" s="21" t="s">
        <v>20</v>
      </c>
      <c r="F122" s="21" t="s">
        <v>10</v>
      </c>
      <c r="G122" s="21" t="s">
        <v>19</v>
      </c>
      <c r="H122" s="21" t="s">
        <v>10</v>
      </c>
      <c r="I122" s="21" t="s">
        <v>18</v>
      </c>
      <c r="J122" s="21" t="s">
        <v>11</v>
      </c>
      <c r="K122" s="21" t="s">
        <v>10</v>
      </c>
      <c r="L122" s="21" t="s">
        <v>12</v>
      </c>
      <c r="M122" s="21" t="s">
        <v>11</v>
      </c>
      <c r="N122" s="21" t="s">
        <v>10</v>
      </c>
      <c r="O122" s="21" t="s">
        <v>18</v>
      </c>
      <c r="P122" s="21" t="s">
        <v>17</v>
      </c>
      <c r="Q122" s="21" t="s">
        <v>11</v>
      </c>
      <c r="R122" s="152"/>
      <c r="S122" s="155"/>
      <c r="T122" s="24">
        <f>2515.5+442</f>
        <v>2957.5</v>
      </c>
      <c r="U122" s="55"/>
      <c r="V122" s="55"/>
      <c r="W122" s="24"/>
      <c r="X122" s="55"/>
      <c r="Y122" s="24"/>
      <c r="Z122" s="24"/>
      <c r="AA122" s="25">
        <f t="shared" si="29"/>
        <v>2957.5</v>
      </c>
      <c r="AB122" s="23">
        <v>2021</v>
      </c>
      <c r="AC122" s="77"/>
    </row>
    <row r="123" spans="1:30" ht="30" x14ac:dyDescent="0.25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7" t="s">
        <v>123</v>
      </c>
      <c r="S123" s="6" t="s">
        <v>2</v>
      </c>
      <c r="T123" s="5">
        <v>2.1</v>
      </c>
      <c r="U123" s="104"/>
      <c r="V123" s="104"/>
      <c r="W123" s="5"/>
      <c r="X123" s="104"/>
      <c r="Y123" s="5"/>
      <c r="Z123" s="5"/>
      <c r="AA123" s="3">
        <f t="shared" si="29"/>
        <v>2.1</v>
      </c>
      <c r="AB123" s="6">
        <v>2021</v>
      </c>
      <c r="AC123" s="76"/>
    </row>
    <row r="124" spans="1:30" ht="19.5" customHeight="1" x14ac:dyDescent="0.25">
      <c r="A124" s="21" t="s">
        <v>10</v>
      </c>
      <c r="B124" s="21" t="s">
        <v>11</v>
      </c>
      <c r="C124" s="21" t="s">
        <v>12</v>
      </c>
      <c r="D124" s="21" t="s">
        <v>10</v>
      </c>
      <c r="E124" s="21" t="s">
        <v>20</v>
      </c>
      <c r="F124" s="21" t="s">
        <v>10</v>
      </c>
      <c r="G124" s="21" t="s">
        <v>19</v>
      </c>
      <c r="H124" s="21" t="s">
        <v>10</v>
      </c>
      <c r="I124" s="21" t="s">
        <v>18</v>
      </c>
      <c r="J124" s="21" t="s">
        <v>11</v>
      </c>
      <c r="K124" s="21" t="s">
        <v>10</v>
      </c>
      <c r="L124" s="21" t="s">
        <v>12</v>
      </c>
      <c r="M124" s="21" t="s">
        <v>10</v>
      </c>
      <c r="N124" s="21" t="s">
        <v>10</v>
      </c>
      <c r="O124" s="21" t="s">
        <v>10</v>
      </c>
      <c r="P124" s="21" t="s">
        <v>10</v>
      </c>
      <c r="Q124" s="21" t="s">
        <v>10</v>
      </c>
      <c r="R124" s="150" t="s">
        <v>124</v>
      </c>
      <c r="S124" s="153" t="s">
        <v>33</v>
      </c>
      <c r="T124" s="25">
        <f>T125+T126</f>
        <v>4478</v>
      </c>
      <c r="U124" s="58"/>
      <c r="V124" s="58"/>
      <c r="W124" s="25"/>
      <c r="X124" s="58"/>
      <c r="Y124" s="25"/>
      <c r="Z124" s="25"/>
      <c r="AA124" s="25">
        <f t="shared" ref="AA124:AA136" si="30">T124+U124+V124+W124+X124+Y124</f>
        <v>4478</v>
      </c>
      <c r="AB124" s="23">
        <v>2021</v>
      </c>
      <c r="AC124" s="77"/>
      <c r="AD124" s="43"/>
    </row>
    <row r="125" spans="1:30" ht="18" customHeight="1" x14ac:dyDescent="0.25">
      <c r="A125" s="21" t="s">
        <v>10</v>
      </c>
      <c r="B125" s="21" t="s">
        <v>11</v>
      </c>
      <c r="C125" s="21" t="s">
        <v>12</v>
      </c>
      <c r="D125" s="21" t="s">
        <v>10</v>
      </c>
      <c r="E125" s="21" t="s">
        <v>20</v>
      </c>
      <c r="F125" s="21" t="s">
        <v>10</v>
      </c>
      <c r="G125" s="21" t="s">
        <v>19</v>
      </c>
      <c r="H125" s="21" t="s">
        <v>10</v>
      </c>
      <c r="I125" s="21" t="s">
        <v>18</v>
      </c>
      <c r="J125" s="21" t="s">
        <v>11</v>
      </c>
      <c r="K125" s="21" t="s">
        <v>10</v>
      </c>
      <c r="L125" s="21" t="s">
        <v>12</v>
      </c>
      <c r="M125" s="21" t="s">
        <v>40</v>
      </c>
      <c r="N125" s="21" t="s">
        <v>10</v>
      </c>
      <c r="O125" s="21" t="s">
        <v>18</v>
      </c>
      <c r="P125" s="21" t="s">
        <v>17</v>
      </c>
      <c r="Q125" s="21" t="s">
        <v>11</v>
      </c>
      <c r="R125" s="151"/>
      <c r="S125" s="154"/>
      <c r="T125" s="24">
        <v>895.6</v>
      </c>
      <c r="U125" s="55"/>
      <c r="V125" s="55"/>
      <c r="W125" s="24"/>
      <c r="X125" s="55"/>
      <c r="Y125" s="24"/>
      <c r="Z125" s="24"/>
      <c r="AA125" s="25">
        <f t="shared" si="30"/>
        <v>895.6</v>
      </c>
      <c r="AB125" s="23">
        <v>2021</v>
      </c>
      <c r="AC125" s="77"/>
    </row>
    <row r="126" spans="1:30" ht="19.5" customHeight="1" x14ac:dyDescent="0.25">
      <c r="A126" s="21" t="s">
        <v>10</v>
      </c>
      <c r="B126" s="21" t="s">
        <v>11</v>
      </c>
      <c r="C126" s="21" t="s">
        <v>12</v>
      </c>
      <c r="D126" s="21" t="s">
        <v>10</v>
      </c>
      <c r="E126" s="21" t="s">
        <v>20</v>
      </c>
      <c r="F126" s="21" t="s">
        <v>10</v>
      </c>
      <c r="G126" s="21" t="s">
        <v>19</v>
      </c>
      <c r="H126" s="21" t="s">
        <v>10</v>
      </c>
      <c r="I126" s="21" t="s">
        <v>18</v>
      </c>
      <c r="J126" s="21" t="s">
        <v>11</v>
      </c>
      <c r="K126" s="21" t="s">
        <v>10</v>
      </c>
      <c r="L126" s="21" t="s">
        <v>12</v>
      </c>
      <c r="M126" s="21" t="s">
        <v>11</v>
      </c>
      <c r="N126" s="21" t="s">
        <v>10</v>
      </c>
      <c r="O126" s="21" t="s">
        <v>18</v>
      </c>
      <c r="P126" s="21" t="s">
        <v>17</v>
      </c>
      <c r="Q126" s="21" t="s">
        <v>11</v>
      </c>
      <c r="R126" s="152"/>
      <c r="S126" s="155"/>
      <c r="T126" s="24">
        <v>3582.4</v>
      </c>
      <c r="U126" s="55"/>
      <c r="V126" s="55"/>
      <c r="W126" s="24"/>
      <c r="X126" s="55"/>
      <c r="Y126" s="24"/>
      <c r="Z126" s="24"/>
      <c r="AA126" s="25">
        <f t="shared" si="30"/>
        <v>3582.4</v>
      </c>
      <c r="AB126" s="23">
        <v>2021</v>
      </c>
      <c r="AC126" s="77"/>
    </row>
    <row r="127" spans="1:30" ht="30" x14ac:dyDescent="0.25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7" t="s">
        <v>106</v>
      </c>
      <c r="S127" s="6" t="s">
        <v>2</v>
      </c>
      <c r="T127" s="59">
        <v>0.1118</v>
      </c>
      <c r="U127" s="106"/>
      <c r="V127" s="106"/>
      <c r="W127" s="59"/>
      <c r="X127" s="106"/>
      <c r="Y127" s="59"/>
      <c r="Z127" s="59"/>
      <c r="AA127" s="60">
        <f t="shared" ref="AA127" si="31">T127+U127+V127+W127+X127+Y127</f>
        <v>0.1118</v>
      </c>
      <c r="AB127" s="6">
        <v>2021</v>
      </c>
      <c r="AC127" s="76"/>
    </row>
    <row r="128" spans="1:30" ht="30" x14ac:dyDescent="0.25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7" t="s">
        <v>121</v>
      </c>
      <c r="S128" s="6" t="s">
        <v>39</v>
      </c>
      <c r="T128" s="59">
        <v>0.47699999999999998</v>
      </c>
      <c r="U128" s="106"/>
      <c r="V128" s="106"/>
      <c r="W128" s="59"/>
      <c r="X128" s="106"/>
      <c r="Y128" s="59"/>
      <c r="Z128" s="59"/>
      <c r="AA128" s="60">
        <f t="shared" si="30"/>
        <v>0.47699999999999998</v>
      </c>
      <c r="AB128" s="6">
        <v>2021</v>
      </c>
      <c r="AC128" s="76"/>
    </row>
    <row r="129" spans="1:30" ht="21.75" customHeight="1" x14ac:dyDescent="0.25">
      <c r="A129" s="21" t="s">
        <v>10</v>
      </c>
      <c r="B129" s="21" t="s">
        <v>11</v>
      </c>
      <c r="C129" s="21" t="s">
        <v>12</v>
      </c>
      <c r="D129" s="21" t="s">
        <v>10</v>
      </c>
      <c r="E129" s="21" t="s">
        <v>20</v>
      </c>
      <c r="F129" s="21" t="s">
        <v>10</v>
      </c>
      <c r="G129" s="21" t="s">
        <v>19</v>
      </c>
      <c r="H129" s="21" t="s">
        <v>10</v>
      </c>
      <c r="I129" s="21" t="s">
        <v>18</v>
      </c>
      <c r="J129" s="21" t="s">
        <v>11</v>
      </c>
      <c r="K129" s="21" t="s">
        <v>10</v>
      </c>
      <c r="L129" s="21" t="s">
        <v>12</v>
      </c>
      <c r="M129" s="21" t="s">
        <v>10</v>
      </c>
      <c r="N129" s="21" t="s">
        <v>10</v>
      </c>
      <c r="O129" s="21" t="s">
        <v>10</v>
      </c>
      <c r="P129" s="21" t="s">
        <v>10</v>
      </c>
      <c r="Q129" s="21" t="s">
        <v>10</v>
      </c>
      <c r="R129" s="150" t="s">
        <v>137</v>
      </c>
      <c r="S129" s="153" t="s">
        <v>33</v>
      </c>
      <c r="T129" s="25">
        <f>T130+T131</f>
        <v>9134.2999999999993</v>
      </c>
      <c r="U129" s="58"/>
      <c r="V129" s="58"/>
      <c r="W129" s="25"/>
      <c r="X129" s="58"/>
      <c r="Y129" s="25"/>
      <c r="Z129" s="25"/>
      <c r="AA129" s="25">
        <f t="shared" si="30"/>
        <v>9134.2999999999993</v>
      </c>
      <c r="AB129" s="23">
        <v>2021</v>
      </c>
      <c r="AC129" s="77"/>
      <c r="AD129" s="43"/>
    </row>
    <row r="130" spans="1:30" ht="18.75" customHeight="1" x14ac:dyDescent="0.25">
      <c r="A130" s="21" t="s">
        <v>10</v>
      </c>
      <c r="B130" s="21" t="s">
        <v>11</v>
      </c>
      <c r="C130" s="21" t="s">
        <v>12</v>
      </c>
      <c r="D130" s="21" t="s">
        <v>10</v>
      </c>
      <c r="E130" s="21" t="s">
        <v>20</v>
      </c>
      <c r="F130" s="21" t="s">
        <v>10</v>
      </c>
      <c r="G130" s="21" t="s">
        <v>19</v>
      </c>
      <c r="H130" s="21" t="s">
        <v>10</v>
      </c>
      <c r="I130" s="21" t="s">
        <v>18</v>
      </c>
      <c r="J130" s="21" t="s">
        <v>11</v>
      </c>
      <c r="K130" s="21" t="s">
        <v>10</v>
      </c>
      <c r="L130" s="21" t="s">
        <v>12</v>
      </c>
      <c r="M130" s="21" t="s">
        <v>40</v>
      </c>
      <c r="N130" s="21" t="s">
        <v>10</v>
      </c>
      <c r="O130" s="21" t="s">
        <v>18</v>
      </c>
      <c r="P130" s="21" t="s">
        <v>17</v>
      </c>
      <c r="Q130" s="21" t="s">
        <v>11</v>
      </c>
      <c r="R130" s="151"/>
      <c r="S130" s="154"/>
      <c r="T130" s="24">
        <f>1847.2-101.6</f>
        <v>1745.6000000000001</v>
      </c>
      <c r="U130" s="55"/>
      <c r="V130" s="55"/>
      <c r="W130" s="24"/>
      <c r="X130" s="55"/>
      <c r="Y130" s="24"/>
      <c r="Z130" s="24"/>
      <c r="AA130" s="25">
        <f t="shared" si="30"/>
        <v>1745.6000000000001</v>
      </c>
      <c r="AB130" s="23">
        <v>2021</v>
      </c>
      <c r="AC130" s="77"/>
    </row>
    <row r="131" spans="1:30" ht="21" customHeight="1" x14ac:dyDescent="0.25">
      <c r="A131" s="21" t="s">
        <v>10</v>
      </c>
      <c r="B131" s="21" t="s">
        <v>11</v>
      </c>
      <c r="C131" s="21" t="s">
        <v>12</v>
      </c>
      <c r="D131" s="21" t="s">
        <v>10</v>
      </c>
      <c r="E131" s="21" t="s">
        <v>20</v>
      </c>
      <c r="F131" s="21" t="s">
        <v>10</v>
      </c>
      <c r="G131" s="21" t="s">
        <v>19</v>
      </c>
      <c r="H131" s="21" t="s">
        <v>10</v>
      </c>
      <c r="I131" s="21" t="s">
        <v>18</v>
      </c>
      <c r="J131" s="21" t="s">
        <v>11</v>
      </c>
      <c r="K131" s="21" t="s">
        <v>10</v>
      </c>
      <c r="L131" s="21" t="s">
        <v>12</v>
      </c>
      <c r="M131" s="21" t="s">
        <v>11</v>
      </c>
      <c r="N131" s="21" t="s">
        <v>10</v>
      </c>
      <c r="O131" s="21" t="s">
        <v>18</v>
      </c>
      <c r="P131" s="21" t="s">
        <v>17</v>
      </c>
      <c r="Q131" s="21" t="s">
        <v>11</v>
      </c>
      <c r="R131" s="152"/>
      <c r="S131" s="155"/>
      <c r="T131" s="24">
        <v>7388.7</v>
      </c>
      <c r="U131" s="55"/>
      <c r="V131" s="55"/>
      <c r="W131" s="24"/>
      <c r="X131" s="55"/>
      <c r="Y131" s="24"/>
      <c r="Z131" s="24"/>
      <c r="AA131" s="25">
        <f t="shared" si="30"/>
        <v>7388.7</v>
      </c>
      <c r="AB131" s="23">
        <v>2021</v>
      </c>
      <c r="AC131" s="77"/>
    </row>
    <row r="132" spans="1:30" ht="37.15" customHeight="1" x14ac:dyDescent="0.25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19" t="s">
        <v>106</v>
      </c>
      <c r="S132" s="6" t="s">
        <v>2</v>
      </c>
      <c r="T132" s="59">
        <v>0.29799999999999999</v>
      </c>
      <c r="U132" s="106"/>
      <c r="V132" s="106"/>
      <c r="W132" s="59"/>
      <c r="X132" s="106"/>
      <c r="Y132" s="59"/>
      <c r="Z132" s="59"/>
      <c r="AA132" s="60">
        <f t="shared" si="30"/>
        <v>0.29799999999999999</v>
      </c>
      <c r="AB132" s="6">
        <v>2021</v>
      </c>
      <c r="AC132" s="76"/>
    </row>
    <row r="133" spans="1:30" ht="20.25" customHeight="1" x14ac:dyDescent="0.25">
      <c r="A133" s="21" t="s">
        <v>10</v>
      </c>
      <c r="B133" s="21" t="s">
        <v>11</v>
      </c>
      <c r="C133" s="21" t="s">
        <v>12</v>
      </c>
      <c r="D133" s="21" t="s">
        <v>10</v>
      </c>
      <c r="E133" s="21" t="s">
        <v>20</v>
      </c>
      <c r="F133" s="21" t="s">
        <v>10</v>
      </c>
      <c r="G133" s="21" t="s">
        <v>19</v>
      </c>
      <c r="H133" s="21" t="s">
        <v>10</v>
      </c>
      <c r="I133" s="21" t="s">
        <v>18</v>
      </c>
      <c r="J133" s="21" t="s">
        <v>11</v>
      </c>
      <c r="K133" s="21" t="s">
        <v>10</v>
      </c>
      <c r="L133" s="21" t="s">
        <v>12</v>
      </c>
      <c r="M133" s="21" t="s">
        <v>10</v>
      </c>
      <c r="N133" s="21" t="s">
        <v>10</v>
      </c>
      <c r="O133" s="21" t="s">
        <v>10</v>
      </c>
      <c r="P133" s="21" t="s">
        <v>10</v>
      </c>
      <c r="Q133" s="21" t="s">
        <v>10</v>
      </c>
      <c r="R133" s="150" t="s">
        <v>125</v>
      </c>
      <c r="S133" s="153" t="s">
        <v>33</v>
      </c>
      <c r="T133" s="25">
        <f>T134+T135</f>
        <v>34000</v>
      </c>
      <c r="U133" s="58"/>
      <c r="V133" s="58"/>
      <c r="W133" s="25"/>
      <c r="X133" s="58"/>
      <c r="Y133" s="25"/>
      <c r="Z133" s="25"/>
      <c r="AA133" s="25">
        <f t="shared" si="30"/>
        <v>34000</v>
      </c>
      <c r="AB133" s="23">
        <v>2021</v>
      </c>
      <c r="AC133" s="77"/>
      <c r="AD133" s="43"/>
    </row>
    <row r="134" spans="1:30" ht="18" customHeight="1" x14ac:dyDescent="0.25">
      <c r="A134" s="21" t="s">
        <v>10</v>
      </c>
      <c r="B134" s="21" t="s">
        <v>11</v>
      </c>
      <c r="C134" s="21" t="s">
        <v>12</v>
      </c>
      <c r="D134" s="21" t="s">
        <v>10</v>
      </c>
      <c r="E134" s="21" t="s">
        <v>20</v>
      </c>
      <c r="F134" s="21" t="s">
        <v>10</v>
      </c>
      <c r="G134" s="21" t="s">
        <v>19</v>
      </c>
      <c r="H134" s="21" t="s">
        <v>10</v>
      </c>
      <c r="I134" s="21" t="s">
        <v>18</v>
      </c>
      <c r="J134" s="21" t="s">
        <v>11</v>
      </c>
      <c r="K134" s="21" t="s">
        <v>10</v>
      </c>
      <c r="L134" s="21" t="s">
        <v>12</v>
      </c>
      <c r="M134" s="21" t="s">
        <v>40</v>
      </c>
      <c r="N134" s="21" t="s">
        <v>10</v>
      </c>
      <c r="O134" s="21" t="s">
        <v>18</v>
      </c>
      <c r="P134" s="21" t="s">
        <v>17</v>
      </c>
      <c r="Q134" s="21" t="s">
        <v>11</v>
      </c>
      <c r="R134" s="151"/>
      <c r="S134" s="154"/>
      <c r="T134" s="24">
        <v>6800</v>
      </c>
      <c r="U134" s="55"/>
      <c r="V134" s="55"/>
      <c r="W134" s="24"/>
      <c r="X134" s="55"/>
      <c r="Y134" s="24"/>
      <c r="Z134" s="24"/>
      <c r="AA134" s="25">
        <f t="shared" si="30"/>
        <v>6800</v>
      </c>
      <c r="AB134" s="23">
        <v>2021</v>
      </c>
      <c r="AC134" s="77"/>
    </row>
    <row r="135" spans="1:30" ht="19.5" customHeight="1" x14ac:dyDescent="0.25">
      <c r="A135" s="21" t="s">
        <v>10</v>
      </c>
      <c r="B135" s="21" t="s">
        <v>11</v>
      </c>
      <c r="C135" s="21" t="s">
        <v>12</v>
      </c>
      <c r="D135" s="21" t="s">
        <v>10</v>
      </c>
      <c r="E135" s="21" t="s">
        <v>20</v>
      </c>
      <c r="F135" s="21" t="s">
        <v>10</v>
      </c>
      <c r="G135" s="21" t="s">
        <v>19</v>
      </c>
      <c r="H135" s="21" t="s">
        <v>10</v>
      </c>
      <c r="I135" s="21" t="s">
        <v>18</v>
      </c>
      <c r="J135" s="21" t="s">
        <v>11</v>
      </c>
      <c r="K135" s="21" t="s">
        <v>10</v>
      </c>
      <c r="L135" s="21" t="s">
        <v>12</v>
      </c>
      <c r="M135" s="21" t="s">
        <v>11</v>
      </c>
      <c r="N135" s="21" t="s">
        <v>10</v>
      </c>
      <c r="O135" s="21" t="s">
        <v>18</v>
      </c>
      <c r="P135" s="21" t="s">
        <v>17</v>
      </c>
      <c r="Q135" s="21" t="s">
        <v>11</v>
      </c>
      <c r="R135" s="152"/>
      <c r="S135" s="155"/>
      <c r="T135" s="24">
        <v>27200</v>
      </c>
      <c r="U135" s="55"/>
      <c r="V135" s="55"/>
      <c r="W135" s="24"/>
      <c r="X135" s="55"/>
      <c r="Y135" s="24"/>
      <c r="Z135" s="24"/>
      <c r="AA135" s="25">
        <f t="shared" si="30"/>
        <v>27200</v>
      </c>
      <c r="AB135" s="23">
        <v>2021</v>
      </c>
      <c r="AC135" s="77"/>
    </row>
    <row r="136" spans="1:30" ht="30" customHeight="1" x14ac:dyDescent="0.25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19" t="s">
        <v>106</v>
      </c>
      <c r="S136" s="6" t="s">
        <v>2</v>
      </c>
      <c r="T136" s="59">
        <v>0.84899999999999998</v>
      </c>
      <c r="U136" s="106"/>
      <c r="V136" s="106"/>
      <c r="W136" s="59"/>
      <c r="X136" s="106"/>
      <c r="Y136" s="59"/>
      <c r="Z136" s="59"/>
      <c r="AA136" s="60">
        <f t="shared" si="30"/>
        <v>0.84899999999999998</v>
      </c>
      <c r="AB136" s="6">
        <v>2021</v>
      </c>
      <c r="AC136" s="76"/>
    </row>
    <row r="137" spans="1:30" ht="30" x14ac:dyDescent="0.25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19" t="s">
        <v>121</v>
      </c>
      <c r="S137" s="6" t="s">
        <v>39</v>
      </c>
      <c r="T137" s="59">
        <v>1.452</v>
      </c>
      <c r="U137" s="106"/>
      <c r="V137" s="106"/>
      <c r="W137" s="59"/>
      <c r="X137" s="106"/>
      <c r="Y137" s="59"/>
      <c r="Z137" s="59"/>
      <c r="AA137" s="60">
        <f t="shared" ref="AA137" si="32">T137+U137+V137+W137+X137+Y137</f>
        <v>1.452</v>
      </c>
      <c r="AB137" s="6">
        <v>2021</v>
      </c>
      <c r="AC137" s="76"/>
    </row>
    <row r="138" spans="1:30" ht="19.5" customHeight="1" x14ac:dyDescent="0.25">
      <c r="A138" s="21" t="s">
        <v>10</v>
      </c>
      <c r="B138" s="21" t="s">
        <v>11</v>
      </c>
      <c r="C138" s="21" t="s">
        <v>12</v>
      </c>
      <c r="D138" s="21" t="s">
        <v>10</v>
      </c>
      <c r="E138" s="21" t="s">
        <v>20</v>
      </c>
      <c r="F138" s="21" t="s">
        <v>10</v>
      </c>
      <c r="G138" s="21" t="s">
        <v>19</v>
      </c>
      <c r="H138" s="21" t="s">
        <v>10</v>
      </c>
      <c r="I138" s="21" t="s">
        <v>18</v>
      </c>
      <c r="J138" s="21" t="s">
        <v>11</v>
      </c>
      <c r="K138" s="21" t="s">
        <v>10</v>
      </c>
      <c r="L138" s="21" t="s">
        <v>12</v>
      </c>
      <c r="M138" s="21" t="s">
        <v>10</v>
      </c>
      <c r="N138" s="21" t="s">
        <v>10</v>
      </c>
      <c r="O138" s="21" t="s">
        <v>10</v>
      </c>
      <c r="P138" s="21" t="s">
        <v>10</v>
      </c>
      <c r="Q138" s="21" t="s">
        <v>10</v>
      </c>
      <c r="R138" s="150" t="s">
        <v>126</v>
      </c>
      <c r="S138" s="153" t="s">
        <v>33</v>
      </c>
      <c r="T138" s="25">
        <f>T139+T140</f>
        <v>2500</v>
      </c>
      <c r="U138" s="58"/>
      <c r="V138" s="58"/>
      <c r="W138" s="25"/>
      <c r="X138" s="58"/>
      <c r="Y138" s="25"/>
      <c r="Z138" s="25"/>
      <c r="AA138" s="25">
        <f t="shared" ref="AA138:AA145" si="33">T138+U138+V138+W138+X138+Y138</f>
        <v>2500</v>
      </c>
      <c r="AB138" s="23">
        <v>2021</v>
      </c>
      <c r="AC138" s="77"/>
      <c r="AD138" s="43"/>
    </row>
    <row r="139" spans="1:30" ht="19.5" customHeight="1" x14ac:dyDescent="0.25">
      <c r="A139" s="21" t="s">
        <v>10</v>
      </c>
      <c r="B139" s="21" t="s">
        <v>11</v>
      </c>
      <c r="C139" s="21" t="s">
        <v>12</v>
      </c>
      <c r="D139" s="21" t="s">
        <v>10</v>
      </c>
      <c r="E139" s="21" t="s">
        <v>20</v>
      </c>
      <c r="F139" s="21" t="s">
        <v>10</v>
      </c>
      <c r="G139" s="21" t="s">
        <v>19</v>
      </c>
      <c r="H139" s="21" t="s">
        <v>10</v>
      </c>
      <c r="I139" s="21" t="s">
        <v>18</v>
      </c>
      <c r="J139" s="21" t="s">
        <v>11</v>
      </c>
      <c r="K139" s="21" t="s">
        <v>10</v>
      </c>
      <c r="L139" s="21" t="s">
        <v>12</v>
      </c>
      <c r="M139" s="21" t="s">
        <v>40</v>
      </c>
      <c r="N139" s="21" t="s">
        <v>10</v>
      </c>
      <c r="O139" s="21" t="s">
        <v>18</v>
      </c>
      <c r="P139" s="21" t="s">
        <v>17</v>
      </c>
      <c r="Q139" s="21" t="s">
        <v>11</v>
      </c>
      <c r="R139" s="151"/>
      <c r="S139" s="154"/>
      <c r="T139" s="24">
        <v>500</v>
      </c>
      <c r="U139" s="55"/>
      <c r="V139" s="55"/>
      <c r="W139" s="24"/>
      <c r="X139" s="55"/>
      <c r="Y139" s="24"/>
      <c r="Z139" s="24"/>
      <c r="AA139" s="25">
        <f t="shared" si="33"/>
        <v>500</v>
      </c>
      <c r="AB139" s="23">
        <v>2021</v>
      </c>
      <c r="AC139" s="77"/>
    </row>
    <row r="140" spans="1:30" ht="18.75" customHeight="1" x14ac:dyDescent="0.25">
      <c r="A140" s="21" t="s">
        <v>10</v>
      </c>
      <c r="B140" s="21" t="s">
        <v>11</v>
      </c>
      <c r="C140" s="21" t="s">
        <v>12</v>
      </c>
      <c r="D140" s="21" t="s">
        <v>10</v>
      </c>
      <c r="E140" s="21" t="s">
        <v>20</v>
      </c>
      <c r="F140" s="21" t="s">
        <v>10</v>
      </c>
      <c r="G140" s="21" t="s">
        <v>19</v>
      </c>
      <c r="H140" s="21" t="s">
        <v>10</v>
      </c>
      <c r="I140" s="21" t="s">
        <v>18</v>
      </c>
      <c r="J140" s="21" t="s">
        <v>11</v>
      </c>
      <c r="K140" s="21" t="s">
        <v>10</v>
      </c>
      <c r="L140" s="21" t="s">
        <v>12</v>
      </c>
      <c r="M140" s="21" t="s">
        <v>11</v>
      </c>
      <c r="N140" s="21" t="s">
        <v>10</v>
      </c>
      <c r="O140" s="21" t="s">
        <v>18</v>
      </c>
      <c r="P140" s="21" t="s">
        <v>17</v>
      </c>
      <c r="Q140" s="21" t="s">
        <v>11</v>
      </c>
      <c r="R140" s="152"/>
      <c r="S140" s="155"/>
      <c r="T140" s="24">
        <v>2000</v>
      </c>
      <c r="U140" s="55"/>
      <c r="V140" s="55"/>
      <c r="W140" s="24"/>
      <c r="X140" s="55"/>
      <c r="Y140" s="24"/>
      <c r="Z140" s="24"/>
      <c r="AA140" s="25">
        <f t="shared" si="33"/>
        <v>2000</v>
      </c>
      <c r="AB140" s="23">
        <v>2021</v>
      </c>
      <c r="AC140" s="77"/>
    </row>
    <row r="141" spans="1:30" ht="30" x14ac:dyDescent="0.25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7" t="s">
        <v>56</v>
      </c>
      <c r="S141" s="6" t="s">
        <v>39</v>
      </c>
      <c r="T141" s="59">
        <v>0.56100000000000005</v>
      </c>
      <c r="U141" s="106"/>
      <c r="V141" s="106"/>
      <c r="W141" s="59"/>
      <c r="X141" s="106"/>
      <c r="Y141" s="59"/>
      <c r="Z141" s="59"/>
      <c r="AA141" s="60">
        <f t="shared" si="33"/>
        <v>0.56100000000000005</v>
      </c>
      <c r="AB141" s="6">
        <v>2021</v>
      </c>
      <c r="AC141" s="76"/>
    </row>
    <row r="142" spans="1:30" ht="18" customHeight="1" x14ac:dyDescent="0.25">
      <c r="A142" s="21" t="s">
        <v>10</v>
      </c>
      <c r="B142" s="21" t="s">
        <v>11</v>
      </c>
      <c r="C142" s="21" t="s">
        <v>12</v>
      </c>
      <c r="D142" s="21" t="s">
        <v>10</v>
      </c>
      <c r="E142" s="21" t="s">
        <v>20</v>
      </c>
      <c r="F142" s="21" t="s">
        <v>10</v>
      </c>
      <c r="G142" s="21" t="s">
        <v>19</v>
      </c>
      <c r="H142" s="21" t="s">
        <v>10</v>
      </c>
      <c r="I142" s="21" t="s">
        <v>18</v>
      </c>
      <c r="J142" s="21" t="s">
        <v>11</v>
      </c>
      <c r="K142" s="21" t="s">
        <v>10</v>
      </c>
      <c r="L142" s="21" t="s">
        <v>12</v>
      </c>
      <c r="M142" s="21" t="s">
        <v>10</v>
      </c>
      <c r="N142" s="21" t="s">
        <v>10</v>
      </c>
      <c r="O142" s="21" t="s">
        <v>10</v>
      </c>
      <c r="P142" s="21" t="s">
        <v>10</v>
      </c>
      <c r="Q142" s="21" t="s">
        <v>10</v>
      </c>
      <c r="R142" s="150" t="s">
        <v>127</v>
      </c>
      <c r="S142" s="153" t="s">
        <v>33</v>
      </c>
      <c r="T142" s="25">
        <f>T143+T144</f>
        <v>10000</v>
      </c>
      <c r="U142" s="58"/>
      <c r="V142" s="58"/>
      <c r="W142" s="25"/>
      <c r="X142" s="58"/>
      <c r="Y142" s="25"/>
      <c r="Z142" s="25"/>
      <c r="AA142" s="25">
        <f t="shared" si="33"/>
        <v>10000</v>
      </c>
      <c r="AB142" s="23">
        <v>2021</v>
      </c>
      <c r="AC142" s="77"/>
      <c r="AD142" s="43"/>
    </row>
    <row r="143" spans="1:30" ht="19.5" customHeight="1" x14ac:dyDescent="0.25">
      <c r="A143" s="21" t="s">
        <v>10</v>
      </c>
      <c r="B143" s="21" t="s">
        <v>11</v>
      </c>
      <c r="C143" s="21" t="s">
        <v>12</v>
      </c>
      <c r="D143" s="21" t="s">
        <v>10</v>
      </c>
      <c r="E143" s="21" t="s">
        <v>20</v>
      </c>
      <c r="F143" s="21" t="s">
        <v>10</v>
      </c>
      <c r="G143" s="21" t="s">
        <v>19</v>
      </c>
      <c r="H143" s="21" t="s">
        <v>10</v>
      </c>
      <c r="I143" s="21" t="s">
        <v>18</v>
      </c>
      <c r="J143" s="21" t="s">
        <v>11</v>
      </c>
      <c r="K143" s="21" t="s">
        <v>10</v>
      </c>
      <c r="L143" s="21" t="s">
        <v>12</v>
      </c>
      <c r="M143" s="21" t="s">
        <v>40</v>
      </c>
      <c r="N143" s="21" t="s">
        <v>10</v>
      </c>
      <c r="O143" s="21" t="s">
        <v>18</v>
      </c>
      <c r="P143" s="21" t="s">
        <v>17</v>
      </c>
      <c r="Q143" s="21" t="s">
        <v>11</v>
      </c>
      <c r="R143" s="151"/>
      <c r="S143" s="154"/>
      <c r="T143" s="24">
        <v>2000</v>
      </c>
      <c r="U143" s="55"/>
      <c r="V143" s="55"/>
      <c r="W143" s="24"/>
      <c r="X143" s="55"/>
      <c r="Y143" s="24"/>
      <c r="Z143" s="24"/>
      <c r="AA143" s="25">
        <f t="shared" si="33"/>
        <v>2000</v>
      </c>
      <c r="AB143" s="23">
        <v>2021</v>
      </c>
      <c r="AC143" s="77"/>
    </row>
    <row r="144" spans="1:30" ht="18" customHeight="1" x14ac:dyDescent="0.25">
      <c r="A144" s="21" t="s">
        <v>10</v>
      </c>
      <c r="B144" s="21" t="s">
        <v>11</v>
      </c>
      <c r="C144" s="21" t="s">
        <v>12</v>
      </c>
      <c r="D144" s="21" t="s">
        <v>10</v>
      </c>
      <c r="E144" s="21" t="s">
        <v>20</v>
      </c>
      <c r="F144" s="21" t="s">
        <v>10</v>
      </c>
      <c r="G144" s="21" t="s">
        <v>19</v>
      </c>
      <c r="H144" s="21" t="s">
        <v>10</v>
      </c>
      <c r="I144" s="21" t="s">
        <v>18</v>
      </c>
      <c r="J144" s="21" t="s">
        <v>11</v>
      </c>
      <c r="K144" s="21" t="s">
        <v>10</v>
      </c>
      <c r="L144" s="21" t="s">
        <v>12</v>
      </c>
      <c r="M144" s="21" t="s">
        <v>11</v>
      </c>
      <c r="N144" s="21" t="s">
        <v>10</v>
      </c>
      <c r="O144" s="21" t="s">
        <v>18</v>
      </c>
      <c r="P144" s="21" t="s">
        <v>17</v>
      </c>
      <c r="Q144" s="21" t="s">
        <v>11</v>
      </c>
      <c r="R144" s="152"/>
      <c r="S144" s="155"/>
      <c r="T144" s="24">
        <v>8000</v>
      </c>
      <c r="U144" s="55"/>
      <c r="V144" s="55"/>
      <c r="W144" s="24"/>
      <c r="X144" s="55"/>
      <c r="Y144" s="24"/>
      <c r="Z144" s="24"/>
      <c r="AA144" s="25">
        <f t="shared" si="33"/>
        <v>8000</v>
      </c>
      <c r="AB144" s="23">
        <v>2021</v>
      </c>
      <c r="AC144" s="77"/>
    </row>
    <row r="145" spans="1:32" ht="30" x14ac:dyDescent="0.25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7" t="s">
        <v>56</v>
      </c>
      <c r="S145" s="6" t="s">
        <v>39</v>
      </c>
      <c r="T145" s="59">
        <v>2.573</v>
      </c>
      <c r="U145" s="106"/>
      <c r="V145" s="106"/>
      <c r="W145" s="59"/>
      <c r="X145" s="106"/>
      <c r="Y145" s="59"/>
      <c r="Z145" s="59"/>
      <c r="AA145" s="60">
        <f t="shared" si="33"/>
        <v>2.573</v>
      </c>
      <c r="AB145" s="6">
        <v>2021</v>
      </c>
      <c r="AC145" s="76"/>
    </row>
    <row r="146" spans="1:32" ht="19.5" customHeight="1" x14ac:dyDescent="0.25">
      <c r="A146" s="21" t="s">
        <v>10</v>
      </c>
      <c r="B146" s="21" t="s">
        <v>11</v>
      </c>
      <c r="C146" s="21" t="s">
        <v>12</v>
      </c>
      <c r="D146" s="21" t="s">
        <v>10</v>
      </c>
      <c r="E146" s="21" t="s">
        <v>20</v>
      </c>
      <c r="F146" s="21" t="s">
        <v>10</v>
      </c>
      <c r="G146" s="21" t="s">
        <v>19</v>
      </c>
      <c r="H146" s="21" t="s">
        <v>10</v>
      </c>
      <c r="I146" s="21" t="s">
        <v>18</v>
      </c>
      <c r="J146" s="21" t="s">
        <v>11</v>
      </c>
      <c r="K146" s="21" t="s">
        <v>10</v>
      </c>
      <c r="L146" s="21" t="s">
        <v>12</v>
      </c>
      <c r="M146" s="21" t="s">
        <v>10</v>
      </c>
      <c r="N146" s="21" t="s">
        <v>10</v>
      </c>
      <c r="O146" s="21" t="s">
        <v>10</v>
      </c>
      <c r="P146" s="21" t="s">
        <v>10</v>
      </c>
      <c r="Q146" s="21" t="s">
        <v>10</v>
      </c>
      <c r="R146" s="150" t="s">
        <v>135</v>
      </c>
      <c r="S146" s="153" t="s">
        <v>33</v>
      </c>
      <c r="T146" s="25">
        <f>T147+T148</f>
        <v>6760.2</v>
      </c>
      <c r="U146" s="58"/>
      <c r="V146" s="58"/>
      <c r="W146" s="25"/>
      <c r="X146" s="58"/>
      <c r="Y146" s="25"/>
      <c r="Z146" s="25"/>
      <c r="AA146" s="25">
        <f t="shared" ref="AA146:AA150" si="34">T146+U146+V146+W146+X146+Y146</f>
        <v>6760.2</v>
      </c>
      <c r="AB146" s="23">
        <v>2021</v>
      </c>
      <c r="AC146" s="77"/>
      <c r="AD146" s="43"/>
    </row>
    <row r="147" spans="1:32" ht="18" customHeight="1" x14ac:dyDescent="0.25">
      <c r="A147" s="21" t="s">
        <v>10</v>
      </c>
      <c r="B147" s="21" t="s">
        <v>11</v>
      </c>
      <c r="C147" s="21" t="s">
        <v>12</v>
      </c>
      <c r="D147" s="21" t="s">
        <v>10</v>
      </c>
      <c r="E147" s="21" t="s">
        <v>20</v>
      </c>
      <c r="F147" s="21" t="s">
        <v>10</v>
      </c>
      <c r="G147" s="21" t="s">
        <v>19</v>
      </c>
      <c r="H147" s="21" t="s">
        <v>10</v>
      </c>
      <c r="I147" s="21" t="s">
        <v>18</v>
      </c>
      <c r="J147" s="21" t="s">
        <v>11</v>
      </c>
      <c r="K147" s="21" t="s">
        <v>10</v>
      </c>
      <c r="L147" s="21" t="s">
        <v>12</v>
      </c>
      <c r="M147" s="21" t="s">
        <v>40</v>
      </c>
      <c r="N147" s="21" t="s">
        <v>10</v>
      </c>
      <c r="O147" s="21" t="s">
        <v>18</v>
      </c>
      <c r="P147" s="21" t="s">
        <v>17</v>
      </c>
      <c r="Q147" s="21" t="s">
        <v>11</v>
      </c>
      <c r="R147" s="151"/>
      <c r="S147" s="154"/>
      <c r="T147" s="24">
        <f>1690.1-1690.1</f>
        <v>0</v>
      </c>
      <c r="U147" s="55"/>
      <c r="V147" s="55"/>
      <c r="W147" s="24"/>
      <c r="X147" s="55"/>
      <c r="Y147" s="24"/>
      <c r="Z147" s="24"/>
      <c r="AA147" s="25">
        <f t="shared" si="34"/>
        <v>0</v>
      </c>
      <c r="AB147" s="23">
        <v>2021</v>
      </c>
      <c r="AC147" s="77"/>
    </row>
    <row r="148" spans="1:32" ht="21" customHeight="1" x14ac:dyDescent="0.25">
      <c r="A148" s="21" t="s">
        <v>10</v>
      </c>
      <c r="B148" s="21" t="s">
        <v>11</v>
      </c>
      <c r="C148" s="21" t="s">
        <v>12</v>
      </c>
      <c r="D148" s="21" t="s">
        <v>10</v>
      </c>
      <c r="E148" s="21" t="s">
        <v>20</v>
      </c>
      <c r="F148" s="21" t="s">
        <v>10</v>
      </c>
      <c r="G148" s="21" t="s">
        <v>19</v>
      </c>
      <c r="H148" s="21" t="s">
        <v>10</v>
      </c>
      <c r="I148" s="21" t="s">
        <v>18</v>
      </c>
      <c r="J148" s="21" t="s">
        <v>11</v>
      </c>
      <c r="K148" s="21" t="s">
        <v>10</v>
      </c>
      <c r="L148" s="21" t="s">
        <v>12</v>
      </c>
      <c r="M148" s="21" t="s">
        <v>11</v>
      </c>
      <c r="N148" s="21" t="s">
        <v>10</v>
      </c>
      <c r="O148" s="21" t="s">
        <v>18</v>
      </c>
      <c r="P148" s="21" t="s">
        <v>17</v>
      </c>
      <c r="Q148" s="21" t="s">
        <v>11</v>
      </c>
      <c r="R148" s="152"/>
      <c r="S148" s="155"/>
      <c r="T148" s="24">
        <v>6760.2</v>
      </c>
      <c r="U148" s="55"/>
      <c r="V148" s="55"/>
      <c r="W148" s="24"/>
      <c r="X148" s="55"/>
      <c r="Y148" s="24"/>
      <c r="Z148" s="24"/>
      <c r="AA148" s="25">
        <f t="shared" si="34"/>
        <v>6760.2</v>
      </c>
      <c r="AB148" s="23">
        <v>2021</v>
      </c>
      <c r="AC148" s="77"/>
    </row>
    <row r="149" spans="1:32" ht="30" x14ac:dyDescent="0.25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7" t="s">
        <v>106</v>
      </c>
      <c r="S149" s="6" t="s">
        <v>2</v>
      </c>
      <c r="T149" s="59">
        <v>0.24199999999999999</v>
      </c>
      <c r="U149" s="106"/>
      <c r="V149" s="106"/>
      <c r="W149" s="59"/>
      <c r="X149" s="106"/>
      <c r="Y149" s="59"/>
      <c r="Z149" s="59"/>
      <c r="AA149" s="60">
        <f t="shared" si="34"/>
        <v>0.24199999999999999</v>
      </c>
      <c r="AB149" s="6">
        <v>2021</v>
      </c>
      <c r="AC149" s="76"/>
    </row>
    <row r="150" spans="1:32" ht="30" x14ac:dyDescent="0.25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7" t="s">
        <v>121</v>
      </c>
      <c r="S150" s="6" t="s">
        <v>39</v>
      </c>
      <c r="T150" s="59">
        <v>0.48399999999999999</v>
      </c>
      <c r="U150" s="106"/>
      <c r="V150" s="106"/>
      <c r="W150" s="59"/>
      <c r="X150" s="106"/>
      <c r="Y150" s="59"/>
      <c r="Z150" s="59"/>
      <c r="AA150" s="60">
        <f t="shared" si="34"/>
        <v>0.48399999999999999</v>
      </c>
      <c r="AB150" s="6">
        <v>2021</v>
      </c>
      <c r="AC150" s="76"/>
    </row>
    <row r="151" spans="1:32" ht="19.5" customHeight="1" x14ac:dyDescent="0.25">
      <c r="A151" s="21" t="s">
        <v>10</v>
      </c>
      <c r="B151" s="21" t="s">
        <v>11</v>
      </c>
      <c r="C151" s="21" t="s">
        <v>12</v>
      </c>
      <c r="D151" s="21" t="s">
        <v>10</v>
      </c>
      <c r="E151" s="21" t="s">
        <v>20</v>
      </c>
      <c r="F151" s="21" t="s">
        <v>10</v>
      </c>
      <c r="G151" s="21" t="s">
        <v>19</v>
      </c>
      <c r="H151" s="21" t="s">
        <v>10</v>
      </c>
      <c r="I151" s="21" t="s">
        <v>18</v>
      </c>
      <c r="J151" s="21" t="s">
        <v>11</v>
      </c>
      <c r="K151" s="21" t="s">
        <v>10</v>
      </c>
      <c r="L151" s="21" t="s">
        <v>12</v>
      </c>
      <c r="M151" s="21" t="s">
        <v>10</v>
      </c>
      <c r="N151" s="21" t="s">
        <v>10</v>
      </c>
      <c r="O151" s="21" t="s">
        <v>10</v>
      </c>
      <c r="P151" s="21" t="s">
        <v>10</v>
      </c>
      <c r="Q151" s="21" t="s">
        <v>10</v>
      </c>
      <c r="R151" s="150" t="s">
        <v>138</v>
      </c>
      <c r="S151" s="153" t="s">
        <v>33</v>
      </c>
      <c r="T151" s="25">
        <f>T152+T153</f>
        <v>33611.9</v>
      </c>
      <c r="U151" s="58"/>
      <c r="V151" s="58"/>
      <c r="W151" s="25"/>
      <c r="X151" s="58"/>
      <c r="Y151" s="25"/>
      <c r="Z151" s="25"/>
      <c r="AA151" s="25">
        <f t="shared" ref="AA151:AA155" si="35">T151+U151+V151+W151+X151+Y151</f>
        <v>33611.9</v>
      </c>
      <c r="AB151" s="23">
        <v>2021</v>
      </c>
      <c r="AC151" s="77"/>
      <c r="AD151" s="43"/>
    </row>
    <row r="152" spans="1:32" ht="18" customHeight="1" x14ac:dyDescent="0.25">
      <c r="A152" s="21" t="s">
        <v>10</v>
      </c>
      <c r="B152" s="21" t="s">
        <v>11</v>
      </c>
      <c r="C152" s="21" t="s">
        <v>12</v>
      </c>
      <c r="D152" s="21" t="s">
        <v>10</v>
      </c>
      <c r="E152" s="21" t="s">
        <v>20</v>
      </c>
      <c r="F152" s="21" t="s">
        <v>10</v>
      </c>
      <c r="G152" s="21" t="s">
        <v>19</v>
      </c>
      <c r="H152" s="21" t="s">
        <v>10</v>
      </c>
      <c r="I152" s="21" t="s">
        <v>18</v>
      </c>
      <c r="J152" s="21" t="s">
        <v>11</v>
      </c>
      <c r="K152" s="21" t="s">
        <v>10</v>
      </c>
      <c r="L152" s="21" t="s">
        <v>12</v>
      </c>
      <c r="M152" s="21" t="s">
        <v>40</v>
      </c>
      <c r="N152" s="21" t="s">
        <v>10</v>
      </c>
      <c r="O152" s="21" t="s">
        <v>18</v>
      </c>
      <c r="P152" s="21" t="s">
        <v>17</v>
      </c>
      <c r="Q152" s="21" t="s">
        <v>11</v>
      </c>
      <c r="R152" s="151"/>
      <c r="S152" s="154"/>
      <c r="T152" s="24">
        <f>7410.7-3441.6</f>
        <v>3969.1</v>
      </c>
      <c r="U152" s="55"/>
      <c r="V152" s="55"/>
      <c r="W152" s="24"/>
      <c r="X152" s="55"/>
      <c r="Y152" s="24"/>
      <c r="Z152" s="24"/>
      <c r="AA152" s="25">
        <f t="shared" si="35"/>
        <v>3969.1</v>
      </c>
      <c r="AB152" s="23">
        <v>2021</v>
      </c>
      <c r="AC152" s="77"/>
    </row>
    <row r="153" spans="1:32" ht="19.899999999999999" customHeight="1" x14ac:dyDescent="0.25">
      <c r="A153" s="21" t="s">
        <v>10</v>
      </c>
      <c r="B153" s="21" t="s">
        <v>11</v>
      </c>
      <c r="C153" s="21" t="s">
        <v>12</v>
      </c>
      <c r="D153" s="21" t="s">
        <v>10</v>
      </c>
      <c r="E153" s="21" t="s">
        <v>20</v>
      </c>
      <c r="F153" s="21" t="s">
        <v>10</v>
      </c>
      <c r="G153" s="21" t="s">
        <v>19</v>
      </c>
      <c r="H153" s="21" t="s">
        <v>10</v>
      </c>
      <c r="I153" s="21" t="s">
        <v>18</v>
      </c>
      <c r="J153" s="21" t="s">
        <v>11</v>
      </c>
      <c r="K153" s="21" t="s">
        <v>10</v>
      </c>
      <c r="L153" s="21" t="s">
        <v>12</v>
      </c>
      <c r="M153" s="21" t="s">
        <v>11</v>
      </c>
      <c r="N153" s="21" t="s">
        <v>10</v>
      </c>
      <c r="O153" s="21" t="s">
        <v>18</v>
      </c>
      <c r="P153" s="21" t="s">
        <v>17</v>
      </c>
      <c r="Q153" s="21" t="s">
        <v>11</v>
      </c>
      <c r="R153" s="152"/>
      <c r="S153" s="155"/>
      <c r="T153" s="24">
        <v>29642.799999999999</v>
      </c>
      <c r="U153" s="55"/>
      <c r="V153" s="55"/>
      <c r="W153" s="24"/>
      <c r="X153" s="55"/>
      <c r="Y153" s="24"/>
      <c r="Z153" s="24"/>
      <c r="AA153" s="25">
        <f t="shared" si="35"/>
        <v>29642.799999999999</v>
      </c>
      <c r="AB153" s="23">
        <v>2021</v>
      </c>
      <c r="AC153" s="77"/>
    </row>
    <row r="154" spans="1:32" ht="30" x14ac:dyDescent="0.25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7" t="s">
        <v>106</v>
      </c>
      <c r="S154" s="6" t="s">
        <v>2</v>
      </c>
      <c r="T154" s="59">
        <v>0.32400000000000001</v>
      </c>
      <c r="U154" s="106"/>
      <c r="V154" s="106"/>
      <c r="W154" s="59"/>
      <c r="X154" s="106"/>
      <c r="Y154" s="59"/>
      <c r="Z154" s="59"/>
      <c r="AA154" s="60">
        <f t="shared" si="35"/>
        <v>0.32400000000000001</v>
      </c>
      <c r="AB154" s="6">
        <v>2021</v>
      </c>
      <c r="AC154" s="76"/>
    </row>
    <row r="155" spans="1:32" ht="30" x14ac:dyDescent="0.25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7" t="s">
        <v>121</v>
      </c>
      <c r="S155" s="6" t="s">
        <v>39</v>
      </c>
      <c r="T155" s="59">
        <v>0.67500000000000004</v>
      </c>
      <c r="U155" s="106"/>
      <c r="V155" s="106"/>
      <c r="W155" s="59"/>
      <c r="X155" s="106"/>
      <c r="Y155" s="59"/>
      <c r="Z155" s="59"/>
      <c r="AA155" s="60">
        <f t="shared" si="35"/>
        <v>0.67500000000000004</v>
      </c>
      <c r="AB155" s="6">
        <v>2021</v>
      </c>
      <c r="AC155" s="76"/>
    </row>
    <row r="156" spans="1:32" s="16" customFormat="1" ht="22.15" customHeight="1" x14ac:dyDescent="0.25">
      <c r="A156" s="21" t="s">
        <v>10</v>
      </c>
      <c r="B156" s="21" t="s">
        <v>11</v>
      </c>
      <c r="C156" s="21" t="s">
        <v>12</v>
      </c>
      <c r="D156" s="21" t="s">
        <v>10</v>
      </c>
      <c r="E156" s="21" t="s">
        <v>20</v>
      </c>
      <c r="F156" s="21" t="s">
        <v>10</v>
      </c>
      <c r="G156" s="21" t="s">
        <v>19</v>
      </c>
      <c r="H156" s="21" t="s">
        <v>10</v>
      </c>
      <c r="I156" s="21" t="s">
        <v>18</v>
      </c>
      <c r="J156" s="21" t="s">
        <v>11</v>
      </c>
      <c r="K156" s="21" t="s">
        <v>10</v>
      </c>
      <c r="L156" s="21" t="s">
        <v>12</v>
      </c>
      <c r="M156" s="21" t="s">
        <v>10</v>
      </c>
      <c r="N156" s="21" t="s">
        <v>10</v>
      </c>
      <c r="O156" s="21" t="s">
        <v>10</v>
      </c>
      <c r="P156" s="21" t="s">
        <v>10</v>
      </c>
      <c r="Q156" s="21" t="s">
        <v>10</v>
      </c>
      <c r="R156" s="157" t="s">
        <v>146</v>
      </c>
      <c r="S156" s="153" t="s">
        <v>33</v>
      </c>
      <c r="T156" s="25"/>
      <c r="U156" s="25">
        <f>U157+U158</f>
        <v>29404.9</v>
      </c>
      <c r="V156" s="58"/>
      <c r="W156" s="49"/>
      <c r="X156" s="107"/>
      <c r="Y156" s="25"/>
      <c r="Z156" s="25"/>
      <c r="AA156" s="25">
        <f>AA157+AA158</f>
        <v>29404.9</v>
      </c>
      <c r="AB156" s="23">
        <v>2022</v>
      </c>
      <c r="AC156" s="72"/>
      <c r="AD156" s="62"/>
      <c r="AE156" s="63"/>
      <c r="AF156" s="64"/>
    </row>
    <row r="157" spans="1:32" s="16" customFormat="1" ht="21.6" customHeight="1" x14ac:dyDescent="0.25">
      <c r="A157" s="21" t="s">
        <v>10</v>
      </c>
      <c r="B157" s="21" t="s">
        <v>11</v>
      </c>
      <c r="C157" s="21" t="s">
        <v>12</v>
      </c>
      <c r="D157" s="21" t="s">
        <v>10</v>
      </c>
      <c r="E157" s="21" t="s">
        <v>20</v>
      </c>
      <c r="F157" s="21" t="s">
        <v>10</v>
      </c>
      <c r="G157" s="21" t="s">
        <v>19</v>
      </c>
      <c r="H157" s="21" t="s">
        <v>10</v>
      </c>
      <c r="I157" s="21" t="s">
        <v>18</v>
      </c>
      <c r="J157" s="21" t="s">
        <v>11</v>
      </c>
      <c r="K157" s="21" t="s">
        <v>10</v>
      </c>
      <c r="L157" s="21" t="s">
        <v>12</v>
      </c>
      <c r="M157" s="21" t="s">
        <v>40</v>
      </c>
      <c r="N157" s="21" t="s">
        <v>10</v>
      </c>
      <c r="O157" s="21" t="s">
        <v>18</v>
      </c>
      <c r="P157" s="21" t="s">
        <v>17</v>
      </c>
      <c r="Q157" s="21" t="s">
        <v>11</v>
      </c>
      <c r="R157" s="158"/>
      <c r="S157" s="154"/>
      <c r="T157" s="25"/>
      <c r="U157" s="24">
        <f>6062.9-181.9</f>
        <v>5881</v>
      </c>
      <c r="V157" s="55"/>
      <c r="W157" s="24"/>
      <c r="X157" s="55"/>
      <c r="Y157" s="25"/>
      <c r="Z157" s="25"/>
      <c r="AA157" s="25">
        <f>U157+V157</f>
        <v>5881</v>
      </c>
      <c r="AB157" s="23">
        <v>2022</v>
      </c>
      <c r="AC157" s="72"/>
      <c r="AD157" s="62"/>
      <c r="AE157" s="63"/>
      <c r="AF157" s="64"/>
    </row>
    <row r="158" spans="1:32" s="16" customFormat="1" ht="19.149999999999999" customHeight="1" x14ac:dyDescent="0.25">
      <c r="A158" s="21" t="s">
        <v>10</v>
      </c>
      <c r="B158" s="21" t="s">
        <v>11</v>
      </c>
      <c r="C158" s="21" t="s">
        <v>12</v>
      </c>
      <c r="D158" s="21" t="s">
        <v>10</v>
      </c>
      <c r="E158" s="21" t="s">
        <v>20</v>
      </c>
      <c r="F158" s="21" t="s">
        <v>10</v>
      </c>
      <c r="G158" s="21" t="s">
        <v>19</v>
      </c>
      <c r="H158" s="21" t="s">
        <v>10</v>
      </c>
      <c r="I158" s="21" t="s">
        <v>18</v>
      </c>
      <c r="J158" s="21" t="s">
        <v>11</v>
      </c>
      <c r="K158" s="21" t="s">
        <v>10</v>
      </c>
      <c r="L158" s="21" t="s">
        <v>12</v>
      </c>
      <c r="M158" s="21" t="s">
        <v>11</v>
      </c>
      <c r="N158" s="21" t="s">
        <v>10</v>
      </c>
      <c r="O158" s="21" t="s">
        <v>18</v>
      </c>
      <c r="P158" s="21" t="s">
        <v>17</v>
      </c>
      <c r="Q158" s="21" t="s">
        <v>11</v>
      </c>
      <c r="R158" s="159"/>
      <c r="S158" s="155"/>
      <c r="T158" s="25"/>
      <c r="U158" s="24">
        <f>24251.4-727.5</f>
        <v>23523.9</v>
      </c>
      <c r="V158" s="107"/>
      <c r="W158" s="49"/>
      <c r="X158" s="107"/>
      <c r="Y158" s="25"/>
      <c r="Z158" s="25"/>
      <c r="AA158" s="25">
        <f>U158+V158</f>
        <v>23523.9</v>
      </c>
      <c r="AB158" s="23">
        <v>2022</v>
      </c>
      <c r="AC158" s="72"/>
      <c r="AD158" s="62"/>
      <c r="AE158" s="63"/>
      <c r="AF158" s="64"/>
    </row>
    <row r="159" spans="1:32" ht="30" x14ac:dyDescent="0.25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19" t="s">
        <v>56</v>
      </c>
      <c r="S159" s="6" t="s">
        <v>39</v>
      </c>
      <c r="T159" s="59"/>
      <c r="U159" s="59">
        <v>2.7839999999999998</v>
      </c>
      <c r="V159" s="106"/>
      <c r="W159" s="59"/>
      <c r="X159" s="106"/>
      <c r="Y159" s="59"/>
      <c r="Z159" s="59"/>
      <c r="AA159" s="60">
        <f>U159</f>
        <v>2.7839999999999998</v>
      </c>
      <c r="AB159" s="6">
        <v>2022</v>
      </c>
      <c r="AC159" s="76"/>
    </row>
    <row r="160" spans="1:32" s="16" customFormat="1" ht="19.5" customHeight="1" x14ac:dyDescent="0.25">
      <c r="A160" s="21" t="s">
        <v>10</v>
      </c>
      <c r="B160" s="21" t="s">
        <v>11</v>
      </c>
      <c r="C160" s="21" t="s">
        <v>12</v>
      </c>
      <c r="D160" s="21" t="s">
        <v>10</v>
      </c>
      <c r="E160" s="21" t="s">
        <v>20</v>
      </c>
      <c r="F160" s="21" t="s">
        <v>10</v>
      </c>
      <c r="G160" s="21" t="s">
        <v>19</v>
      </c>
      <c r="H160" s="21" t="s">
        <v>10</v>
      </c>
      <c r="I160" s="21" t="s">
        <v>18</v>
      </c>
      <c r="J160" s="21" t="s">
        <v>11</v>
      </c>
      <c r="K160" s="21" t="s">
        <v>10</v>
      </c>
      <c r="L160" s="21" t="s">
        <v>12</v>
      </c>
      <c r="M160" s="21" t="s">
        <v>10</v>
      </c>
      <c r="N160" s="21" t="s">
        <v>10</v>
      </c>
      <c r="O160" s="21" t="s">
        <v>10</v>
      </c>
      <c r="P160" s="21" t="s">
        <v>10</v>
      </c>
      <c r="Q160" s="21" t="s">
        <v>10</v>
      </c>
      <c r="R160" s="157" t="s">
        <v>147</v>
      </c>
      <c r="S160" s="153" t="s">
        <v>33</v>
      </c>
      <c r="T160" s="25"/>
      <c r="U160" s="25">
        <f>U161+U162</f>
        <v>18539.3</v>
      </c>
      <c r="V160" s="58"/>
      <c r="W160" s="49"/>
      <c r="X160" s="107"/>
      <c r="Y160" s="25"/>
      <c r="Z160" s="25"/>
      <c r="AA160" s="25">
        <f>AA161+AA162</f>
        <v>18539.3</v>
      </c>
      <c r="AB160" s="23">
        <v>2022</v>
      </c>
      <c r="AC160" s="72"/>
      <c r="AD160" s="62"/>
      <c r="AE160" s="63"/>
      <c r="AF160" s="64"/>
    </row>
    <row r="161" spans="1:32" s="16" customFormat="1" ht="19.149999999999999" customHeight="1" x14ac:dyDescent="0.25">
      <c r="A161" s="21" t="s">
        <v>10</v>
      </c>
      <c r="B161" s="21" t="s">
        <v>11</v>
      </c>
      <c r="C161" s="21" t="s">
        <v>12</v>
      </c>
      <c r="D161" s="21" t="s">
        <v>10</v>
      </c>
      <c r="E161" s="21" t="s">
        <v>20</v>
      </c>
      <c r="F161" s="21" t="s">
        <v>10</v>
      </c>
      <c r="G161" s="21" t="s">
        <v>19</v>
      </c>
      <c r="H161" s="21" t="s">
        <v>10</v>
      </c>
      <c r="I161" s="21" t="s">
        <v>18</v>
      </c>
      <c r="J161" s="21" t="s">
        <v>11</v>
      </c>
      <c r="K161" s="21" t="s">
        <v>10</v>
      </c>
      <c r="L161" s="21" t="s">
        <v>12</v>
      </c>
      <c r="M161" s="21" t="s">
        <v>40</v>
      </c>
      <c r="N161" s="21" t="s">
        <v>10</v>
      </c>
      <c r="O161" s="21" t="s">
        <v>18</v>
      </c>
      <c r="P161" s="21" t="s">
        <v>17</v>
      </c>
      <c r="Q161" s="21" t="s">
        <v>11</v>
      </c>
      <c r="R161" s="158"/>
      <c r="S161" s="154"/>
      <c r="T161" s="25"/>
      <c r="U161" s="24">
        <f>3822.6-114.7</f>
        <v>3707.9</v>
      </c>
      <c r="V161" s="55"/>
      <c r="W161" s="24"/>
      <c r="X161" s="55"/>
      <c r="Y161" s="25"/>
      <c r="Z161" s="25"/>
      <c r="AA161" s="25">
        <f>U161+V161</f>
        <v>3707.9</v>
      </c>
      <c r="AB161" s="23">
        <v>2022</v>
      </c>
      <c r="AC161" s="72"/>
      <c r="AD161" s="62"/>
      <c r="AE161" s="63"/>
      <c r="AF161" s="64"/>
    </row>
    <row r="162" spans="1:32" s="16" customFormat="1" ht="18" customHeight="1" x14ac:dyDescent="0.25">
      <c r="A162" s="21" t="s">
        <v>10</v>
      </c>
      <c r="B162" s="21" t="s">
        <v>11</v>
      </c>
      <c r="C162" s="21" t="s">
        <v>12</v>
      </c>
      <c r="D162" s="21" t="s">
        <v>10</v>
      </c>
      <c r="E162" s="21" t="s">
        <v>20</v>
      </c>
      <c r="F162" s="21" t="s">
        <v>10</v>
      </c>
      <c r="G162" s="21" t="s">
        <v>19</v>
      </c>
      <c r="H162" s="21" t="s">
        <v>10</v>
      </c>
      <c r="I162" s="21" t="s">
        <v>18</v>
      </c>
      <c r="J162" s="21" t="s">
        <v>11</v>
      </c>
      <c r="K162" s="21" t="s">
        <v>10</v>
      </c>
      <c r="L162" s="21" t="s">
        <v>12</v>
      </c>
      <c r="M162" s="21" t="s">
        <v>11</v>
      </c>
      <c r="N162" s="21" t="s">
        <v>10</v>
      </c>
      <c r="O162" s="21" t="s">
        <v>18</v>
      </c>
      <c r="P162" s="21" t="s">
        <v>17</v>
      </c>
      <c r="Q162" s="21" t="s">
        <v>11</v>
      </c>
      <c r="R162" s="159"/>
      <c r="S162" s="155"/>
      <c r="T162" s="25"/>
      <c r="U162" s="24">
        <f>15290.1-458.7</f>
        <v>14831.4</v>
      </c>
      <c r="V162" s="107"/>
      <c r="W162" s="49"/>
      <c r="X162" s="107"/>
      <c r="Y162" s="25"/>
      <c r="Z162" s="25"/>
      <c r="AA162" s="25">
        <f>U162+V162</f>
        <v>14831.4</v>
      </c>
      <c r="AB162" s="23">
        <v>2022</v>
      </c>
      <c r="AC162" s="72"/>
      <c r="AD162" s="62"/>
      <c r="AE162" s="63"/>
      <c r="AF162" s="64"/>
    </row>
    <row r="163" spans="1:32" ht="30" x14ac:dyDescent="0.25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19" t="s">
        <v>56</v>
      </c>
      <c r="S163" s="6" t="s">
        <v>39</v>
      </c>
      <c r="T163" s="59"/>
      <c r="U163" s="59">
        <v>1.746</v>
      </c>
      <c r="V163" s="106"/>
      <c r="W163" s="59"/>
      <c r="X163" s="106"/>
      <c r="Y163" s="59"/>
      <c r="Z163" s="59"/>
      <c r="AA163" s="60">
        <f>U163</f>
        <v>1.746</v>
      </c>
      <c r="AB163" s="6">
        <v>2022</v>
      </c>
      <c r="AC163" s="76"/>
    </row>
    <row r="164" spans="1:32" s="16" customFormat="1" ht="17.25" customHeight="1" x14ac:dyDescent="0.25">
      <c r="A164" s="21" t="s">
        <v>10</v>
      </c>
      <c r="B164" s="21" t="s">
        <v>11</v>
      </c>
      <c r="C164" s="21" t="s">
        <v>12</v>
      </c>
      <c r="D164" s="21" t="s">
        <v>10</v>
      </c>
      <c r="E164" s="21" t="s">
        <v>20</v>
      </c>
      <c r="F164" s="21" t="s">
        <v>10</v>
      </c>
      <c r="G164" s="21" t="s">
        <v>19</v>
      </c>
      <c r="H164" s="21" t="s">
        <v>10</v>
      </c>
      <c r="I164" s="21" t="s">
        <v>18</v>
      </c>
      <c r="J164" s="21" t="s">
        <v>11</v>
      </c>
      <c r="K164" s="21" t="s">
        <v>10</v>
      </c>
      <c r="L164" s="21" t="s">
        <v>12</v>
      </c>
      <c r="M164" s="21" t="s">
        <v>10</v>
      </c>
      <c r="N164" s="21" t="s">
        <v>10</v>
      </c>
      <c r="O164" s="21" t="s">
        <v>10</v>
      </c>
      <c r="P164" s="21" t="s">
        <v>10</v>
      </c>
      <c r="Q164" s="21" t="s">
        <v>10</v>
      </c>
      <c r="R164" s="157" t="s">
        <v>148</v>
      </c>
      <c r="S164" s="153" t="s">
        <v>33</v>
      </c>
      <c r="T164" s="25"/>
      <c r="U164" s="25">
        <f>U165+U166</f>
        <v>17978.5</v>
      </c>
      <c r="V164" s="58"/>
      <c r="W164" s="49"/>
      <c r="X164" s="107"/>
      <c r="Y164" s="25"/>
      <c r="Z164" s="25"/>
      <c r="AA164" s="25">
        <f>AA165+AA166</f>
        <v>17978.5</v>
      </c>
      <c r="AB164" s="23">
        <v>2022</v>
      </c>
      <c r="AC164" s="72"/>
      <c r="AD164" s="62"/>
      <c r="AE164" s="63"/>
      <c r="AF164" s="64"/>
    </row>
    <row r="165" spans="1:32" s="16" customFormat="1" ht="18" customHeight="1" x14ac:dyDescent="0.25">
      <c r="A165" s="21" t="s">
        <v>10</v>
      </c>
      <c r="B165" s="21" t="s">
        <v>11</v>
      </c>
      <c r="C165" s="21" t="s">
        <v>12</v>
      </c>
      <c r="D165" s="21" t="s">
        <v>10</v>
      </c>
      <c r="E165" s="21" t="s">
        <v>20</v>
      </c>
      <c r="F165" s="21" t="s">
        <v>10</v>
      </c>
      <c r="G165" s="21" t="s">
        <v>19</v>
      </c>
      <c r="H165" s="21" t="s">
        <v>10</v>
      </c>
      <c r="I165" s="21" t="s">
        <v>18</v>
      </c>
      <c r="J165" s="21" t="s">
        <v>11</v>
      </c>
      <c r="K165" s="21" t="s">
        <v>10</v>
      </c>
      <c r="L165" s="21" t="s">
        <v>12</v>
      </c>
      <c r="M165" s="21" t="s">
        <v>40</v>
      </c>
      <c r="N165" s="21" t="s">
        <v>10</v>
      </c>
      <c r="O165" s="21" t="s">
        <v>18</v>
      </c>
      <c r="P165" s="21" t="s">
        <v>17</v>
      </c>
      <c r="Q165" s="21" t="s">
        <v>11</v>
      </c>
      <c r="R165" s="158"/>
      <c r="S165" s="154"/>
      <c r="T165" s="25"/>
      <c r="U165" s="24">
        <f>4025-429.3</f>
        <v>3595.7</v>
      </c>
      <c r="V165" s="55"/>
      <c r="W165" s="24"/>
      <c r="X165" s="55"/>
      <c r="Y165" s="25"/>
      <c r="Z165" s="25"/>
      <c r="AA165" s="25">
        <f>U165+V165</f>
        <v>3595.7</v>
      </c>
      <c r="AB165" s="23">
        <v>2022</v>
      </c>
      <c r="AC165" s="72"/>
      <c r="AD165" s="62"/>
      <c r="AE165" s="63"/>
      <c r="AF165" s="64"/>
    </row>
    <row r="166" spans="1:32" s="16" customFormat="1" ht="19.5" customHeight="1" x14ac:dyDescent="0.25">
      <c r="A166" s="21" t="s">
        <v>10</v>
      </c>
      <c r="B166" s="21" t="s">
        <v>11</v>
      </c>
      <c r="C166" s="21" t="s">
        <v>12</v>
      </c>
      <c r="D166" s="21" t="s">
        <v>10</v>
      </c>
      <c r="E166" s="21" t="s">
        <v>20</v>
      </c>
      <c r="F166" s="21" t="s">
        <v>10</v>
      </c>
      <c r="G166" s="21" t="s">
        <v>19</v>
      </c>
      <c r="H166" s="21" t="s">
        <v>10</v>
      </c>
      <c r="I166" s="21" t="s">
        <v>18</v>
      </c>
      <c r="J166" s="21" t="s">
        <v>11</v>
      </c>
      <c r="K166" s="21" t="s">
        <v>10</v>
      </c>
      <c r="L166" s="21" t="s">
        <v>12</v>
      </c>
      <c r="M166" s="21" t="s">
        <v>11</v>
      </c>
      <c r="N166" s="21" t="s">
        <v>10</v>
      </c>
      <c r="O166" s="21" t="s">
        <v>18</v>
      </c>
      <c r="P166" s="21" t="s">
        <v>17</v>
      </c>
      <c r="Q166" s="21" t="s">
        <v>11</v>
      </c>
      <c r="R166" s="159"/>
      <c r="S166" s="155"/>
      <c r="T166" s="25"/>
      <c r="U166" s="24">
        <f>16100.6-1645.6-72.2</f>
        <v>14382.8</v>
      </c>
      <c r="V166" s="107"/>
      <c r="W166" s="49"/>
      <c r="X166" s="107"/>
      <c r="Y166" s="25"/>
      <c r="Z166" s="25"/>
      <c r="AA166" s="25">
        <f>U166+V166</f>
        <v>14382.8</v>
      </c>
      <c r="AB166" s="23">
        <v>2022</v>
      </c>
      <c r="AC166" s="72"/>
      <c r="AD166" s="62"/>
      <c r="AE166" s="63"/>
      <c r="AF166" s="64"/>
    </row>
    <row r="167" spans="1:32" ht="30" x14ac:dyDescent="0.25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7" t="s">
        <v>56</v>
      </c>
      <c r="S167" s="6" t="s">
        <v>39</v>
      </c>
      <c r="T167" s="59"/>
      <c r="U167" s="59">
        <v>4.2629999999999999</v>
      </c>
      <c r="V167" s="106"/>
      <c r="W167" s="59"/>
      <c r="X167" s="106"/>
      <c r="Y167" s="59"/>
      <c r="Z167" s="59"/>
      <c r="AA167" s="60">
        <f>U167</f>
        <v>4.2629999999999999</v>
      </c>
      <c r="AB167" s="6">
        <v>2022</v>
      </c>
      <c r="AC167" s="76"/>
    </row>
    <row r="168" spans="1:32" s="16" customFormat="1" ht="18" customHeight="1" x14ac:dyDescent="0.25">
      <c r="A168" s="21" t="s">
        <v>10</v>
      </c>
      <c r="B168" s="21" t="s">
        <v>11</v>
      </c>
      <c r="C168" s="21" t="s">
        <v>12</v>
      </c>
      <c r="D168" s="21" t="s">
        <v>10</v>
      </c>
      <c r="E168" s="21" t="s">
        <v>20</v>
      </c>
      <c r="F168" s="21" t="s">
        <v>10</v>
      </c>
      <c r="G168" s="21" t="s">
        <v>19</v>
      </c>
      <c r="H168" s="21" t="s">
        <v>10</v>
      </c>
      <c r="I168" s="21" t="s">
        <v>18</v>
      </c>
      <c r="J168" s="21" t="s">
        <v>11</v>
      </c>
      <c r="K168" s="21" t="s">
        <v>10</v>
      </c>
      <c r="L168" s="21" t="s">
        <v>12</v>
      </c>
      <c r="M168" s="21" t="s">
        <v>10</v>
      </c>
      <c r="N168" s="21" t="s">
        <v>10</v>
      </c>
      <c r="O168" s="21" t="s">
        <v>10</v>
      </c>
      <c r="P168" s="21" t="s">
        <v>10</v>
      </c>
      <c r="Q168" s="21" t="s">
        <v>10</v>
      </c>
      <c r="R168" s="157" t="s">
        <v>149</v>
      </c>
      <c r="S168" s="153" t="s">
        <v>33</v>
      </c>
      <c r="T168" s="25"/>
      <c r="U168" s="25">
        <f>U169+U170</f>
        <v>10243.400000000001</v>
      </c>
      <c r="V168" s="58"/>
      <c r="W168" s="49"/>
      <c r="X168" s="107"/>
      <c r="Y168" s="25"/>
      <c r="Z168" s="25"/>
      <c r="AA168" s="25">
        <f>AA169+AA170</f>
        <v>10243.400000000001</v>
      </c>
      <c r="AB168" s="23">
        <v>2022</v>
      </c>
      <c r="AC168" s="72"/>
      <c r="AD168" s="62"/>
      <c r="AE168" s="63"/>
      <c r="AF168" s="64"/>
    </row>
    <row r="169" spans="1:32" s="16" customFormat="1" ht="18" customHeight="1" x14ac:dyDescent="0.25">
      <c r="A169" s="21" t="s">
        <v>10</v>
      </c>
      <c r="B169" s="21" t="s">
        <v>11</v>
      </c>
      <c r="C169" s="21" t="s">
        <v>12</v>
      </c>
      <c r="D169" s="21" t="s">
        <v>10</v>
      </c>
      <c r="E169" s="21" t="s">
        <v>20</v>
      </c>
      <c r="F169" s="21" t="s">
        <v>10</v>
      </c>
      <c r="G169" s="21" t="s">
        <v>19</v>
      </c>
      <c r="H169" s="21" t="s">
        <v>10</v>
      </c>
      <c r="I169" s="21" t="s">
        <v>18</v>
      </c>
      <c r="J169" s="21" t="s">
        <v>11</v>
      </c>
      <c r="K169" s="21" t="s">
        <v>10</v>
      </c>
      <c r="L169" s="21" t="s">
        <v>12</v>
      </c>
      <c r="M169" s="21" t="s">
        <v>40</v>
      </c>
      <c r="N169" s="21" t="s">
        <v>10</v>
      </c>
      <c r="O169" s="21" t="s">
        <v>18</v>
      </c>
      <c r="P169" s="21" t="s">
        <v>17</v>
      </c>
      <c r="Q169" s="21" t="s">
        <v>11</v>
      </c>
      <c r="R169" s="158"/>
      <c r="S169" s="154"/>
      <c r="T169" s="25"/>
      <c r="U169" s="24">
        <f>2658.7-610</f>
        <v>2048.6999999999998</v>
      </c>
      <c r="V169" s="55"/>
      <c r="W169" s="24"/>
      <c r="X169" s="55"/>
      <c r="Y169" s="25"/>
      <c r="Z169" s="25"/>
      <c r="AA169" s="25">
        <f>U169+V169</f>
        <v>2048.6999999999998</v>
      </c>
      <c r="AB169" s="23">
        <v>2022</v>
      </c>
      <c r="AC169" s="72"/>
      <c r="AD169" s="62"/>
      <c r="AE169" s="63"/>
      <c r="AF169" s="64"/>
    </row>
    <row r="170" spans="1:32" s="16" customFormat="1" ht="21.75" customHeight="1" x14ac:dyDescent="0.25">
      <c r="A170" s="21" t="s">
        <v>10</v>
      </c>
      <c r="B170" s="21" t="s">
        <v>11</v>
      </c>
      <c r="C170" s="21" t="s">
        <v>12</v>
      </c>
      <c r="D170" s="21" t="s">
        <v>10</v>
      </c>
      <c r="E170" s="21" t="s">
        <v>20</v>
      </c>
      <c r="F170" s="21" t="s">
        <v>10</v>
      </c>
      <c r="G170" s="21" t="s">
        <v>19</v>
      </c>
      <c r="H170" s="21" t="s">
        <v>10</v>
      </c>
      <c r="I170" s="21" t="s">
        <v>18</v>
      </c>
      <c r="J170" s="21" t="s">
        <v>11</v>
      </c>
      <c r="K170" s="21" t="s">
        <v>10</v>
      </c>
      <c r="L170" s="21" t="s">
        <v>12</v>
      </c>
      <c r="M170" s="21" t="s">
        <v>11</v>
      </c>
      <c r="N170" s="21" t="s">
        <v>10</v>
      </c>
      <c r="O170" s="21" t="s">
        <v>18</v>
      </c>
      <c r="P170" s="21" t="s">
        <v>17</v>
      </c>
      <c r="Q170" s="21" t="s">
        <v>11</v>
      </c>
      <c r="R170" s="159"/>
      <c r="S170" s="155"/>
      <c r="T170" s="25"/>
      <c r="U170" s="24">
        <f>10635-1161.4-1278.9</f>
        <v>8194.7000000000007</v>
      </c>
      <c r="V170" s="107"/>
      <c r="W170" s="49"/>
      <c r="X170" s="107"/>
      <c r="Y170" s="25"/>
      <c r="Z170" s="25"/>
      <c r="AA170" s="25">
        <f>U170+V170</f>
        <v>8194.7000000000007</v>
      </c>
      <c r="AB170" s="23">
        <v>2022</v>
      </c>
      <c r="AC170" s="72"/>
      <c r="AD170" s="62"/>
      <c r="AE170" s="63"/>
      <c r="AF170" s="64"/>
    </row>
    <row r="171" spans="1:32" ht="33.6" customHeight="1" x14ac:dyDescent="0.25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7" t="s">
        <v>56</v>
      </c>
      <c r="S171" s="6" t="s">
        <v>39</v>
      </c>
      <c r="T171" s="59"/>
      <c r="U171" s="59">
        <v>2.1360000000000001</v>
      </c>
      <c r="V171" s="106"/>
      <c r="W171" s="59"/>
      <c r="X171" s="106"/>
      <c r="Y171" s="59"/>
      <c r="Z171" s="59"/>
      <c r="AA171" s="60">
        <f>U171</f>
        <v>2.1360000000000001</v>
      </c>
      <c r="AB171" s="6">
        <v>2022</v>
      </c>
      <c r="AC171" s="76"/>
    </row>
    <row r="172" spans="1:32" s="16" customFormat="1" ht="17.25" customHeight="1" x14ac:dyDescent="0.25">
      <c r="A172" s="21" t="s">
        <v>10</v>
      </c>
      <c r="B172" s="21" t="s">
        <v>11</v>
      </c>
      <c r="C172" s="21" t="s">
        <v>12</v>
      </c>
      <c r="D172" s="21" t="s">
        <v>10</v>
      </c>
      <c r="E172" s="21" t="s">
        <v>20</v>
      </c>
      <c r="F172" s="21" t="s">
        <v>10</v>
      </c>
      <c r="G172" s="21" t="s">
        <v>19</v>
      </c>
      <c r="H172" s="21" t="s">
        <v>10</v>
      </c>
      <c r="I172" s="21" t="s">
        <v>18</v>
      </c>
      <c r="J172" s="21" t="s">
        <v>11</v>
      </c>
      <c r="K172" s="21" t="s">
        <v>10</v>
      </c>
      <c r="L172" s="21" t="s">
        <v>12</v>
      </c>
      <c r="M172" s="21" t="s">
        <v>10</v>
      </c>
      <c r="N172" s="21" t="s">
        <v>10</v>
      </c>
      <c r="O172" s="21" t="s">
        <v>10</v>
      </c>
      <c r="P172" s="21" t="s">
        <v>10</v>
      </c>
      <c r="Q172" s="21" t="s">
        <v>10</v>
      </c>
      <c r="R172" s="157" t="s">
        <v>150</v>
      </c>
      <c r="S172" s="153" t="s">
        <v>33</v>
      </c>
      <c r="T172" s="25"/>
      <c r="U172" s="25">
        <f>U173+U174</f>
        <v>7617.4999999999991</v>
      </c>
      <c r="V172" s="58"/>
      <c r="W172" s="49"/>
      <c r="X172" s="107"/>
      <c r="Y172" s="25"/>
      <c r="Z172" s="25"/>
      <c r="AA172" s="25">
        <f>AA173+AA174</f>
        <v>7617.4999999999991</v>
      </c>
      <c r="AB172" s="23">
        <v>2022</v>
      </c>
      <c r="AC172" s="72"/>
      <c r="AD172" s="62"/>
      <c r="AE172" s="63"/>
      <c r="AF172" s="64"/>
    </row>
    <row r="173" spans="1:32" s="16" customFormat="1" ht="20.25" customHeight="1" x14ac:dyDescent="0.25">
      <c r="A173" s="21" t="s">
        <v>10</v>
      </c>
      <c r="B173" s="21" t="s">
        <v>11</v>
      </c>
      <c r="C173" s="21" t="s">
        <v>12</v>
      </c>
      <c r="D173" s="21" t="s">
        <v>10</v>
      </c>
      <c r="E173" s="21" t="s">
        <v>20</v>
      </c>
      <c r="F173" s="21" t="s">
        <v>10</v>
      </c>
      <c r="G173" s="21" t="s">
        <v>19</v>
      </c>
      <c r="H173" s="21" t="s">
        <v>10</v>
      </c>
      <c r="I173" s="21" t="s">
        <v>18</v>
      </c>
      <c r="J173" s="21" t="s">
        <v>11</v>
      </c>
      <c r="K173" s="21" t="s">
        <v>10</v>
      </c>
      <c r="L173" s="21" t="s">
        <v>12</v>
      </c>
      <c r="M173" s="21" t="s">
        <v>40</v>
      </c>
      <c r="N173" s="21" t="s">
        <v>10</v>
      </c>
      <c r="O173" s="21" t="s">
        <v>18</v>
      </c>
      <c r="P173" s="21" t="s">
        <v>17</v>
      </c>
      <c r="Q173" s="21" t="s">
        <v>11</v>
      </c>
      <c r="R173" s="158"/>
      <c r="S173" s="154"/>
      <c r="T173" s="25"/>
      <c r="U173" s="24">
        <f>1577.7-64.5</f>
        <v>1513.2</v>
      </c>
      <c r="V173" s="55"/>
      <c r="W173" s="24"/>
      <c r="X173" s="55"/>
      <c r="Y173" s="25"/>
      <c r="Z173" s="25"/>
      <c r="AA173" s="25">
        <f>U173+V173</f>
        <v>1513.2</v>
      </c>
      <c r="AB173" s="23">
        <v>2022</v>
      </c>
      <c r="AC173" s="72"/>
      <c r="AD173" s="62"/>
      <c r="AE173" s="63"/>
      <c r="AF173" s="64"/>
    </row>
    <row r="174" spans="1:32" s="16" customFormat="1" ht="19.5" customHeight="1" x14ac:dyDescent="0.25">
      <c r="A174" s="21" t="s">
        <v>10</v>
      </c>
      <c r="B174" s="21" t="s">
        <v>11</v>
      </c>
      <c r="C174" s="21" t="s">
        <v>12</v>
      </c>
      <c r="D174" s="21" t="s">
        <v>10</v>
      </c>
      <c r="E174" s="21" t="s">
        <v>20</v>
      </c>
      <c r="F174" s="21" t="s">
        <v>10</v>
      </c>
      <c r="G174" s="21" t="s">
        <v>19</v>
      </c>
      <c r="H174" s="21" t="s">
        <v>10</v>
      </c>
      <c r="I174" s="21" t="s">
        <v>18</v>
      </c>
      <c r="J174" s="21" t="s">
        <v>11</v>
      </c>
      <c r="K174" s="21" t="s">
        <v>10</v>
      </c>
      <c r="L174" s="21" t="s">
        <v>12</v>
      </c>
      <c r="M174" s="21" t="s">
        <v>11</v>
      </c>
      <c r="N174" s="21" t="s">
        <v>10</v>
      </c>
      <c r="O174" s="21" t="s">
        <v>18</v>
      </c>
      <c r="P174" s="21" t="s">
        <v>17</v>
      </c>
      <c r="Q174" s="21" t="s">
        <v>11</v>
      </c>
      <c r="R174" s="159"/>
      <c r="S174" s="155"/>
      <c r="T174" s="25"/>
      <c r="U174" s="24">
        <f>6052.7+963.7-912.1</f>
        <v>6104.2999999999993</v>
      </c>
      <c r="V174" s="107"/>
      <c r="W174" s="49"/>
      <c r="X174" s="107"/>
      <c r="Y174" s="25"/>
      <c r="Z174" s="25"/>
      <c r="AA174" s="25">
        <f>U174+V174</f>
        <v>6104.2999999999993</v>
      </c>
      <c r="AB174" s="23">
        <v>2022</v>
      </c>
      <c r="AC174" s="72"/>
      <c r="AD174" s="62"/>
      <c r="AE174" s="63"/>
      <c r="AF174" s="64"/>
    </row>
    <row r="175" spans="1:32" ht="30" x14ac:dyDescent="0.25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7" t="s">
        <v>56</v>
      </c>
      <c r="S175" s="6" t="s">
        <v>39</v>
      </c>
      <c r="T175" s="59"/>
      <c r="U175" s="59">
        <v>1.1739999999999999</v>
      </c>
      <c r="V175" s="106"/>
      <c r="W175" s="59"/>
      <c r="X175" s="106"/>
      <c r="Y175" s="59"/>
      <c r="Z175" s="59"/>
      <c r="AA175" s="60">
        <f>U175</f>
        <v>1.1739999999999999</v>
      </c>
      <c r="AB175" s="6">
        <v>2022</v>
      </c>
      <c r="AC175" s="76"/>
    </row>
    <row r="176" spans="1:32" s="16" customFormat="1" ht="18" customHeight="1" x14ac:dyDescent="0.25">
      <c r="A176" s="21" t="s">
        <v>10</v>
      </c>
      <c r="B176" s="21" t="s">
        <v>11</v>
      </c>
      <c r="C176" s="21" t="s">
        <v>12</v>
      </c>
      <c r="D176" s="21" t="s">
        <v>10</v>
      </c>
      <c r="E176" s="21" t="s">
        <v>20</v>
      </c>
      <c r="F176" s="21" t="s">
        <v>10</v>
      </c>
      <c r="G176" s="21" t="s">
        <v>19</v>
      </c>
      <c r="H176" s="21" t="s">
        <v>10</v>
      </c>
      <c r="I176" s="21" t="s">
        <v>18</v>
      </c>
      <c r="J176" s="21" t="s">
        <v>11</v>
      </c>
      <c r="K176" s="21" t="s">
        <v>10</v>
      </c>
      <c r="L176" s="21" t="s">
        <v>12</v>
      </c>
      <c r="M176" s="21" t="s">
        <v>10</v>
      </c>
      <c r="N176" s="21" t="s">
        <v>10</v>
      </c>
      <c r="O176" s="21" t="s">
        <v>10</v>
      </c>
      <c r="P176" s="21" t="s">
        <v>10</v>
      </c>
      <c r="Q176" s="21" t="s">
        <v>10</v>
      </c>
      <c r="R176" s="157" t="s">
        <v>151</v>
      </c>
      <c r="S176" s="153" t="s">
        <v>33</v>
      </c>
      <c r="T176" s="25"/>
      <c r="U176" s="25">
        <f>U177+U178</f>
        <v>9189.3000000000011</v>
      </c>
      <c r="V176" s="58"/>
      <c r="W176" s="49"/>
      <c r="X176" s="107"/>
      <c r="Y176" s="25"/>
      <c r="Z176" s="25"/>
      <c r="AA176" s="25">
        <f>AA177+AA178</f>
        <v>9189.3000000000011</v>
      </c>
      <c r="AB176" s="23">
        <v>2022</v>
      </c>
      <c r="AC176" s="72"/>
      <c r="AD176" s="62"/>
      <c r="AE176" s="63"/>
      <c r="AF176" s="64"/>
    </row>
    <row r="177" spans="1:32" s="16" customFormat="1" ht="16.5" customHeight="1" x14ac:dyDescent="0.25">
      <c r="A177" s="21" t="s">
        <v>10</v>
      </c>
      <c r="B177" s="21" t="s">
        <v>11</v>
      </c>
      <c r="C177" s="21" t="s">
        <v>12</v>
      </c>
      <c r="D177" s="21" t="s">
        <v>10</v>
      </c>
      <c r="E177" s="21" t="s">
        <v>20</v>
      </c>
      <c r="F177" s="21" t="s">
        <v>10</v>
      </c>
      <c r="G177" s="21" t="s">
        <v>19</v>
      </c>
      <c r="H177" s="21" t="s">
        <v>10</v>
      </c>
      <c r="I177" s="21" t="s">
        <v>18</v>
      </c>
      <c r="J177" s="21" t="s">
        <v>11</v>
      </c>
      <c r="K177" s="21" t="s">
        <v>10</v>
      </c>
      <c r="L177" s="21" t="s">
        <v>12</v>
      </c>
      <c r="M177" s="21" t="s">
        <v>40</v>
      </c>
      <c r="N177" s="21" t="s">
        <v>10</v>
      </c>
      <c r="O177" s="21" t="s">
        <v>18</v>
      </c>
      <c r="P177" s="21" t="s">
        <v>17</v>
      </c>
      <c r="Q177" s="21" t="s">
        <v>11</v>
      </c>
      <c r="R177" s="158"/>
      <c r="S177" s="154"/>
      <c r="T177" s="25"/>
      <c r="U177" s="24">
        <f>2124.7-286.8</f>
        <v>1837.8999999999999</v>
      </c>
      <c r="V177" s="55"/>
      <c r="W177" s="24"/>
      <c r="X177" s="55"/>
      <c r="Y177" s="25"/>
      <c r="Z177" s="25"/>
      <c r="AA177" s="25">
        <f>U177+V177</f>
        <v>1837.8999999999999</v>
      </c>
      <c r="AB177" s="23">
        <v>2022</v>
      </c>
      <c r="AC177" s="72"/>
      <c r="AD177" s="62"/>
      <c r="AE177" s="63"/>
      <c r="AF177" s="64"/>
    </row>
    <row r="178" spans="1:32" s="16" customFormat="1" ht="17.25" customHeight="1" x14ac:dyDescent="0.25">
      <c r="A178" s="21" t="s">
        <v>10</v>
      </c>
      <c r="B178" s="21" t="s">
        <v>11</v>
      </c>
      <c r="C178" s="21" t="s">
        <v>12</v>
      </c>
      <c r="D178" s="21" t="s">
        <v>10</v>
      </c>
      <c r="E178" s="21" t="s">
        <v>20</v>
      </c>
      <c r="F178" s="21" t="s">
        <v>10</v>
      </c>
      <c r="G178" s="21" t="s">
        <v>19</v>
      </c>
      <c r="H178" s="21" t="s">
        <v>10</v>
      </c>
      <c r="I178" s="21" t="s">
        <v>18</v>
      </c>
      <c r="J178" s="21" t="s">
        <v>11</v>
      </c>
      <c r="K178" s="21" t="s">
        <v>10</v>
      </c>
      <c r="L178" s="21" t="s">
        <v>12</v>
      </c>
      <c r="M178" s="21" t="s">
        <v>11</v>
      </c>
      <c r="N178" s="21" t="s">
        <v>10</v>
      </c>
      <c r="O178" s="21" t="s">
        <v>18</v>
      </c>
      <c r="P178" s="21" t="s">
        <v>17</v>
      </c>
      <c r="Q178" s="21" t="s">
        <v>11</v>
      </c>
      <c r="R178" s="159"/>
      <c r="S178" s="155"/>
      <c r="T178" s="25"/>
      <c r="U178" s="24">
        <f>8498.7-1147.3</f>
        <v>7351.4000000000005</v>
      </c>
      <c r="V178" s="107"/>
      <c r="W178" s="49"/>
      <c r="X178" s="107"/>
      <c r="Y178" s="25"/>
      <c r="Z178" s="25"/>
      <c r="AA178" s="25">
        <f>U178+V178</f>
        <v>7351.4000000000005</v>
      </c>
      <c r="AB178" s="23">
        <v>2022</v>
      </c>
      <c r="AC178" s="72"/>
      <c r="AD178" s="62"/>
      <c r="AE178" s="63"/>
      <c r="AF178" s="64"/>
    </row>
    <row r="179" spans="1:32" ht="30" x14ac:dyDescent="0.25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7" t="s">
        <v>56</v>
      </c>
      <c r="S179" s="6" t="s">
        <v>39</v>
      </c>
      <c r="T179" s="59"/>
      <c r="U179" s="59">
        <v>2.17</v>
      </c>
      <c r="V179" s="106"/>
      <c r="W179" s="59"/>
      <c r="X179" s="106"/>
      <c r="Y179" s="59"/>
      <c r="Z179" s="59"/>
      <c r="AA179" s="60">
        <f>U179</f>
        <v>2.17</v>
      </c>
      <c r="AB179" s="6">
        <v>2022</v>
      </c>
      <c r="AC179" s="76"/>
    </row>
    <row r="180" spans="1:32" ht="19.5" customHeight="1" x14ac:dyDescent="0.25">
      <c r="A180" s="21" t="s">
        <v>10</v>
      </c>
      <c r="B180" s="21" t="s">
        <v>11</v>
      </c>
      <c r="C180" s="21" t="s">
        <v>12</v>
      </c>
      <c r="D180" s="21" t="s">
        <v>10</v>
      </c>
      <c r="E180" s="21" t="s">
        <v>20</v>
      </c>
      <c r="F180" s="21" t="s">
        <v>10</v>
      </c>
      <c r="G180" s="21" t="s">
        <v>19</v>
      </c>
      <c r="H180" s="21" t="s">
        <v>10</v>
      </c>
      <c r="I180" s="21" t="s">
        <v>18</v>
      </c>
      <c r="J180" s="21" t="s">
        <v>11</v>
      </c>
      <c r="K180" s="21" t="s">
        <v>10</v>
      </c>
      <c r="L180" s="21" t="s">
        <v>12</v>
      </c>
      <c r="M180" s="21" t="s">
        <v>10</v>
      </c>
      <c r="N180" s="21" t="s">
        <v>10</v>
      </c>
      <c r="O180" s="21" t="s">
        <v>10</v>
      </c>
      <c r="P180" s="21" t="s">
        <v>10</v>
      </c>
      <c r="Q180" s="21" t="s">
        <v>10</v>
      </c>
      <c r="R180" s="150" t="s">
        <v>152</v>
      </c>
      <c r="S180" s="153" t="s">
        <v>33</v>
      </c>
      <c r="T180" s="25"/>
      <c r="U180" s="25">
        <f>U181+U182</f>
        <v>10649.300000000001</v>
      </c>
      <c r="V180" s="58"/>
      <c r="W180" s="25"/>
      <c r="X180" s="58"/>
      <c r="Y180" s="25"/>
      <c r="Z180" s="25"/>
      <c r="AA180" s="25">
        <f t="shared" ref="AA180:AA183" si="36">T180+U180+V180+W180+X180+Y180</f>
        <v>10649.300000000001</v>
      </c>
      <c r="AB180" s="23">
        <v>2022</v>
      </c>
      <c r="AC180" s="77"/>
      <c r="AD180" s="43"/>
    </row>
    <row r="181" spans="1:32" ht="21" customHeight="1" x14ac:dyDescent="0.25">
      <c r="A181" s="21" t="s">
        <v>10</v>
      </c>
      <c r="B181" s="21" t="s">
        <v>11</v>
      </c>
      <c r="C181" s="21" t="s">
        <v>12</v>
      </c>
      <c r="D181" s="21" t="s">
        <v>10</v>
      </c>
      <c r="E181" s="21" t="s">
        <v>20</v>
      </c>
      <c r="F181" s="21" t="s">
        <v>10</v>
      </c>
      <c r="G181" s="21" t="s">
        <v>19</v>
      </c>
      <c r="H181" s="21" t="s">
        <v>10</v>
      </c>
      <c r="I181" s="21" t="s">
        <v>18</v>
      </c>
      <c r="J181" s="21" t="s">
        <v>11</v>
      </c>
      <c r="K181" s="21" t="s">
        <v>10</v>
      </c>
      <c r="L181" s="21" t="s">
        <v>12</v>
      </c>
      <c r="M181" s="21" t="s">
        <v>40</v>
      </c>
      <c r="N181" s="21" t="s">
        <v>10</v>
      </c>
      <c r="O181" s="21" t="s">
        <v>18</v>
      </c>
      <c r="P181" s="21" t="s">
        <v>17</v>
      </c>
      <c r="Q181" s="21" t="s">
        <v>11</v>
      </c>
      <c r="R181" s="151"/>
      <c r="S181" s="154"/>
      <c r="T181" s="24"/>
      <c r="U181" s="24">
        <f>2365.8-414.5-82.7</f>
        <v>1868.6000000000001</v>
      </c>
      <c r="V181" s="55"/>
      <c r="W181" s="24"/>
      <c r="X181" s="55"/>
      <c r="Y181" s="24"/>
      <c r="Z181" s="24"/>
      <c r="AA181" s="25">
        <f t="shared" si="36"/>
        <v>1868.6000000000001</v>
      </c>
      <c r="AB181" s="23">
        <v>2022</v>
      </c>
      <c r="AC181" s="77"/>
    </row>
    <row r="182" spans="1:32" ht="27.6" customHeight="1" x14ac:dyDescent="0.25">
      <c r="A182" s="21" t="s">
        <v>10</v>
      </c>
      <c r="B182" s="21" t="s">
        <v>11</v>
      </c>
      <c r="C182" s="21" t="s">
        <v>12</v>
      </c>
      <c r="D182" s="21" t="s">
        <v>10</v>
      </c>
      <c r="E182" s="21" t="s">
        <v>20</v>
      </c>
      <c r="F182" s="21" t="s">
        <v>10</v>
      </c>
      <c r="G182" s="21" t="s">
        <v>19</v>
      </c>
      <c r="H182" s="21" t="s">
        <v>10</v>
      </c>
      <c r="I182" s="21" t="s">
        <v>18</v>
      </c>
      <c r="J182" s="21" t="s">
        <v>11</v>
      </c>
      <c r="K182" s="21" t="s">
        <v>10</v>
      </c>
      <c r="L182" s="21" t="s">
        <v>12</v>
      </c>
      <c r="M182" s="21" t="s">
        <v>11</v>
      </c>
      <c r="N182" s="21" t="s">
        <v>10</v>
      </c>
      <c r="O182" s="21" t="s">
        <v>18</v>
      </c>
      <c r="P182" s="21" t="s">
        <v>17</v>
      </c>
      <c r="Q182" s="21" t="s">
        <v>11</v>
      </c>
      <c r="R182" s="152"/>
      <c r="S182" s="155"/>
      <c r="T182" s="24"/>
      <c r="U182" s="24">
        <f>9463.2-682.5</f>
        <v>8780.7000000000007</v>
      </c>
      <c r="V182" s="55"/>
      <c r="W182" s="24"/>
      <c r="X182" s="55"/>
      <c r="Y182" s="24"/>
      <c r="Z182" s="24"/>
      <c r="AA182" s="25">
        <f t="shared" si="36"/>
        <v>8780.7000000000007</v>
      </c>
      <c r="AB182" s="23">
        <v>2022</v>
      </c>
      <c r="AC182" s="77"/>
    </row>
    <row r="183" spans="1:32" ht="30" x14ac:dyDescent="0.25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7" t="s">
        <v>155</v>
      </c>
      <c r="S183" s="6" t="s">
        <v>39</v>
      </c>
      <c r="T183" s="59"/>
      <c r="U183" s="59">
        <v>1.488</v>
      </c>
      <c r="V183" s="106"/>
      <c r="W183" s="59"/>
      <c r="X183" s="106"/>
      <c r="Y183" s="59"/>
      <c r="Z183" s="59"/>
      <c r="AA183" s="60">
        <f t="shared" si="36"/>
        <v>1.488</v>
      </c>
      <c r="AB183" s="6">
        <v>2022</v>
      </c>
      <c r="AC183" s="76"/>
    </row>
    <row r="184" spans="1:32" x14ac:dyDescent="0.25">
      <c r="A184" s="21" t="s">
        <v>10</v>
      </c>
      <c r="B184" s="21" t="s">
        <v>11</v>
      </c>
      <c r="C184" s="21" t="s">
        <v>12</v>
      </c>
      <c r="D184" s="21" t="s">
        <v>10</v>
      </c>
      <c r="E184" s="21" t="s">
        <v>20</v>
      </c>
      <c r="F184" s="21" t="s">
        <v>10</v>
      </c>
      <c r="G184" s="21" t="s">
        <v>19</v>
      </c>
      <c r="H184" s="21" t="s">
        <v>10</v>
      </c>
      <c r="I184" s="21" t="s">
        <v>18</v>
      </c>
      <c r="J184" s="21" t="s">
        <v>11</v>
      </c>
      <c r="K184" s="21" t="s">
        <v>10</v>
      </c>
      <c r="L184" s="21" t="s">
        <v>12</v>
      </c>
      <c r="M184" s="21" t="s">
        <v>10</v>
      </c>
      <c r="N184" s="21" t="s">
        <v>10</v>
      </c>
      <c r="O184" s="21" t="s">
        <v>10</v>
      </c>
      <c r="P184" s="21" t="s">
        <v>10</v>
      </c>
      <c r="Q184" s="21" t="s">
        <v>10</v>
      </c>
      <c r="R184" s="150" t="s">
        <v>166</v>
      </c>
      <c r="S184" s="153" t="s">
        <v>33</v>
      </c>
      <c r="T184" s="111"/>
      <c r="U184" s="111"/>
      <c r="V184" s="25">
        <f>V185+V186</f>
        <v>7932.5</v>
      </c>
      <c r="W184" s="25"/>
      <c r="X184" s="58"/>
      <c r="Y184" s="25"/>
      <c r="Z184" s="25"/>
      <c r="AA184" s="25">
        <f>AA185+AA186</f>
        <v>7932.5</v>
      </c>
      <c r="AB184" s="23">
        <v>2023</v>
      </c>
      <c r="AC184" s="76"/>
    </row>
    <row r="185" spans="1:32" ht="22.9" customHeight="1" x14ac:dyDescent="0.25">
      <c r="A185" s="21" t="s">
        <v>10</v>
      </c>
      <c r="B185" s="21" t="s">
        <v>11</v>
      </c>
      <c r="C185" s="21" t="s">
        <v>12</v>
      </c>
      <c r="D185" s="21" t="s">
        <v>10</v>
      </c>
      <c r="E185" s="21" t="s">
        <v>20</v>
      </c>
      <c r="F185" s="21" t="s">
        <v>10</v>
      </c>
      <c r="G185" s="21" t="s">
        <v>19</v>
      </c>
      <c r="H185" s="21" t="s">
        <v>10</v>
      </c>
      <c r="I185" s="21" t="s">
        <v>18</v>
      </c>
      <c r="J185" s="21" t="s">
        <v>11</v>
      </c>
      <c r="K185" s="21" t="s">
        <v>10</v>
      </c>
      <c r="L185" s="21" t="s">
        <v>12</v>
      </c>
      <c r="M185" s="21" t="s">
        <v>40</v>
      </c>
      <c r="N185" s="21" t="s">
        <v>10</v>
      </c>
      <c r="O185" s="21" t="s">
        <v>18</v>
      </c>
      <c r="P185" s="21" t="s">
        <v>17</v>
      </c>
      <c r="Q185" s="21" t="s">
        <v>11</v>
      </c>
      <c r="R185" s="151"/>
      <c r="S185" s="154"/>
      <c r="T185" s="25"/>
      <c r="U185" s="58"/>
      <c r="V185" s="24">
        <v>793.3</v>
      </c>
      <c r="W185" s="25"/>
      <c r="X185" s="58"/>
      <c r="Y185" s="25"/>
      <c r="Z185" s="25"/>
      <c r="AA185" s="25">
        <f>T185+U185+V185+W185+X185+Y185</f>
        <v>793.3</v>
      </c>
      <c r="AB185" s="23">
        <v>2023</v>
      </c>
      <c r="AC185" s="74"/>
    </row>
    <row r="186" spans="1:32" ht="17.25" customHeight="1" x14ac:dyDescent="0.25">
      <c r="A186" s="21" t="s">
        <v>10</v>
      </c>
      <c r="B186" s="21" t="s">
        <v>11</v>
      </c>
      <c r="C186" s="21" t="s">
        <v>12</v>
      </c>
      <c r="D186" s="21" t="s">
        <v>10</v>
      </c>
      <c r="E186" s="21" t="s">
        <v>20</v>
      </c>
      <c r="F186" s="21" t="s">
        <v>10</v>
      </c>
      <c r="G186" s="21" t="s">
        <v>19</v>
      </c>
      <c r="H186" s="21" t="s">
        <v>10</v>
      </c>
      <c r="I186" s="21" t="s">
        <v>18</v>
      </c>
      <c r="J186" s="21" t="s">
        <v>11</v>
      </c>
      <c r="K186" s="21" t="s">
        <v>10</v>
      </c>
      <c r="L186" s="21" t="s">
        <v>12</v>
      </c>
      <c r="M186" s="21" t="s">
        <v>11</v>
      </c>
      <c r="N186" s="21" t="s">
        <v>10</v>
      </c>
      <c r="O186" s="21" t="s">
        <v>18</v>
      </c>
      <c r="P186" s="21" t="s">
        <v>17</v>
      </c>
      <c r="Q186" s="21" t="s">
        <v>11</v>
      </c>
      <c r="R186" s="152"/>
      <c r="S186" s="155"/>
      <c r="T186" s="25"/>
      <c r="U186" s="58"/>
      <c r="V186" s="24">
        <v>7139.2</v>
      </c>
      <c r="W186" s="25"/>
      <c r="X186" s="58"/>
      <c r="Y186" s="25"/>
      <c r="Z186" s="25"/>
      <c r="AA186" s="25">
        <f>T186+U186+V186+W186+X186+Y186</f>
        <v>7139.2</v>
      </c>
      <c r="AB186" s="23">
        <v>2023</v>
      </c>
      <c r="AC186" s="74"/>
    </row>
    <row r="187" spans="1:32" s="1" customFormat="1" ht="30" x14ac:dyDescent="0.25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7" t="s">
        <v>56</v>
      </c>
      <c r="S187" s="6" t="s">
        <v>39</v>
      </c>
      <c r="T187" s="9"/>
      <c r="U187" s="105"/>
      <c r="V187" s="59">
        <v>1.835</v>
      </c>
      <c r="W187" s="59"/>
      <c r="X187" s="106"/>
      <c r="Y187" s="59"/>
      <c r="Z187" s="59"/>
      <c r="AA187" s="60">
        <f>V187</f>
        <v>1.835</v>
      </c>
      <c r="AB187" s="8">
        <v>2023</v>
      </c>
      <c r="AC187" s="71"/>
      <c r="AD187" s="17"/>
      <c r="AE187" s="17"/>
    </row>
    <row r="188" spans="1:32" ht="18.75" customHeight="1" x14ac:dyDescent="0.25">
      <c r="A188" s="21" t="s">
        <v>10</v>
      </c>
      <c r="B188" s="21" t="s">
        <v>11</v>
      </c>
      <c r="C188" s="21" t="s">
        <v>12</v>
      </c>
      <c r="D188" s="21" t="s">
        <v>10</v>
      </c>
      <c r="E188" s="21" t="s">
        <v>20</v>
      </c>
      <c r="F188" s="21" t="s">
        <v>10</v>
      </c>
      <c r="G188" s="21" t="s">
        <v>19</v>
      </c>
      <c r="H188" s="21" t="s">
        <v>10</v>
      </c>
      <c r="I188" s="21" t="s">
        <v>18</v>
      </c>
      <c r="J188" s="21" t="s">
        <v>11</v>
      </c>
      <c r="K188" s="21" t="s">
        <v>10</v>
      </c>
      <c r="L188" s="21" t="s">
        <v>12</v>
      </c>
      <c r="M188" s="21" t="s">
        <v>10</v>
      </c>
      <c r="N188" s="21" t="s">
        <v>10</v>
      </c>
      <c r="O188" s="21" t="s">
        <v>10</v>
      </c>
      <c r="P188" s="21" t="s">
        <v>10</v>
      </c>
      <c r="Q188" s="21" t="s">
        <v>10</v>
      </c>
      <c r="R188" s="150" t="s">
        <v>167</v>
      </c>
      <c r="S188" s="153" t="s">
        <v>33</v>
      </c>
      <c r="T188" s="111"/>
      <c r="U188" s="111"/>
      <c r="V188" s="25">
        <f>V189+V190</f>
        <v>16493.5</v>
      </c>
      <c r="W188" s="25"/>
      <c r="X188" s="58"/>
      <c r="Y188" s="25"/>
      <c r="Z188" s="25"/>
      <c r="AA188" s="25">
        <f>AA189+AA190</f>
        <v>16493.5</v>
      </c>
      <c r="AB188" s="23">
        <v>2023</v>
      </c>
      <c r="AC188" s="76"/>
    </row>
    <row r="189" spans="1:32" ht="18.75" customHeight="1" x14ac:dyDescent="0.25">
      <c r="A189" s="21" t="s">
        <v>10</v>
      </c>
      <c r="B189" s="21" t="s">
        <v>11</v>
      </c>
      <c r="C189" s="21" t="s">
        <v>12</v>
      </c>
      <c r="D189" s="21" t="s">
        <v>10</v>
      </c>
      <c r="E189" s="21" t="s">
        <v>20</v>
      </c>
      <c r="F189" s="21" t="s">
        <v>10</v>
      </c>
      <c r="G189" s="21" t="s">
        <v>19</v>
      </c>
      <c r="H189" s="21" t="s">
        <v>10</v>
      </c>
      <c r="I189" s="21" t="s">
        <v>18</v>
      </c>
      <c r="J189" s="21" t="s">
        <v>11</v>
      </c>
      <c r="K189" s="21" t="s">
        <v>10</v>
      </c>
      <c r="L189" s="21" t="s">
        <v>12</v>
      </c>
      <c r="M189" s="21" t="s">
        <v>40</v>
      </c>
      <c r="N189" s="21" t="s">
        <v>10</v>
      </c>
      <c r="O189" s="21" t="s">
        <v>18</v>
      </c>
      <c r="P189" s="21" t="s">
        <v>17</v>
      </c>
      <c r="Q189" s="21" t="s">
        <v>11</v>
      </c>
      <c r="R189" s="151"/>
      <c r="S189" s="154"/>
      <c r="T189" s="25"/>
      <c r="U189" s="58"/>
      <c r="V189" s="24">
        <v>1649.5</v>
      </c>
      <c r="W189" s="25"/>
      <c r="X189" s="58"/>
      <c r="Y189" s="25"/>
      <c r="Z189" s="25"/>
      <c r="AA189" s="25">
        <f>T189+U189+V189+W189+X189+Y189</f>
        <v>1649.5</v>
      </c>
      <c r="AB189" s="23">
        <v>2023</v>
      </c>
      <c r="AC189" s="74"/>
    </row>
    <row r="190" spans="1:32" ht="18.75" customHeight="1" x14ac:dyDescent="0.25">
      <c r="A190" s="21" t="s">
        <v>10</v>
      </c>
      <c r="B190" s="21" t="s">
        <v>11</v>
      </c>
      <c r="C190" s="21" t="s">
        <v>12</v>
      </c>
      <c r="D190" s="21" t="s">
        <v>10</v>
      </c>
      <c r="E190" s="21" t="s">
        <v>20</v>
      </c>
      <c r="F190" s="21" t="s">
        <v>10</v>
      </c>
      <c r="G190" s="21" t="s">
        <v>19</v>
      </c>
      <c r="H190" s="21" t="s">
        <v>10</v>
      </c>
      <c r="I190" s="21" t="s">
        <v>18</v>
      </c>
      <c r="J190" s="21" t="s">
        <v>11</v>
      </c>
      <c r="K190" s="21" t="s">
        <v>10</v>
      </c>
      <c r="L190" s="21" t="s">
        <v>12</v>
      </c>
      <c r="M190" s="21" t="s">
        <v>11</v>
      </c>
      <c r="N190" s="21" t="s">
        <v>10</v>
      </c>
      <c r="O190" s="21" t="s">
        <v>18</v>
      </c>
      <c r="P190" s="21" t="s">
        <v>17</v>
      </c>
      <c r="Q190" s="21" t="s">
        <v>11</v>
      </c>
      <c r="R190" s="152"/>
      <c r="S190" s="155"/>
      <c r="T190" s="25"/>
      <c r="U190" s="58"/>
      <c r="V190" s="24">
        <v>14844</v>
      </c>
      <c r="W190" s="25"/>
      <c r="X190" s="58"/>
      <c r="Y190" s="25"/>
      <c r="Z190" s="25"/>
      <c r="AA190" s="25">
        <f>T190+U190+V190+W190+X190+Y190</f>
        <v>14844</v>
      </c>
      <c r="AB190" s="23">
        <v>2023</v>
      </c>
      <c r="AC190" s="74"/>
    </row>
    <row r="191" spans="1:32" s="1" customFormat="1" ht="35.450000000000003" customHeight="1" x14ac:dyDescent="0.25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7" t="s">
        <v>56</v>
      </c>
      <c r="S191" s="6" t="s">
        <v>39</v>
      </c>
      <c r="T191" s="9"/>
      <c r="U191" s="105"/>
      <c r="V191" s="59">
        <v>3.4660000000000002</v>
      </c>
      <c r="W191" s="59"/>
      <c r="X191" s="106"/>
      <c r="Y191" s="59"/>
      <c r="Z191" s="59"/>
      <c r="AA191" s="60">
        <f>V191</f>
        <v>3.4660000000000002</v>
      </c>
      <c r="AB191" s="8">
        <v>2023</v>
      </c>
      <c r="AC191" s="71"/>
      <c r="AD191" s="17"/>
      <c r="AE191" s="17"/>
    </row>
    <row r="192" spans="1:32" ht="20.25" customHeight="1" x14ac:dyDescent="0.25">
      <c r="A192" s="21" t="s">
        <v>10</v>
      </c>
      <c r="B192" s="21" t="s">
        <v>11</v>
      </c>
      <c r="C192" s="21" t="s">
        <v>12</v>
      </c>
      <c r="D192" s="21" t="s">
        <v>10</v>
      </c>
      <c r="E192" s="21" t="s">
        <v>20</v>
      </c>
      <c r="F192" s="21" t="s">
        <v>10</v>
      </c>
      <c r="G192" s="21" t="s">
        <v>19</v>
      </c>
      <c r="H192" s="21" t="s">
        <v>10</v>
      </c>
      <c r="I192" s="21" t="s">
        <v>18</v>
      </c>
      <c r="J192" s="21" t="s">
        <v>11</v>
      </c>
      <c r="K192" s="21" t="s">
        <v>10</v>
      </c>
      <c r="L192" s="21" t="s">
        <v>12</v>
      </c>
      <c r="M192" s="21" t="s">
        <v>10</v>
      </c>
      <c r="N192" s="21" t="s">
        <v>10</v>
      </c>
      <c r="O192" s="21" t="s">
        <v>10</v>
      </c>
      <c r="P192" s="21" t="s">
        <v>10</v>
      </c>
      <c r="Q192" s="21" t="s">
        <v>10</v>
      </c>
      <c r="R192" s="150" t="s">
        <v>168</v>
      </c>
      <c r="S192" s="153" t="s">
        <v>33</v>
      </c>
      <c r="T192" s="111"/>
      <c r="U192" s="111"/>
      <c r="V192" s="25">
        <f>V193+V194</f>
        <v>4954.8999999999996</v>
      </c>
      <c r="W192" s="25"/>
      <c r="X192" s="58"/>
      <c r="Y192" s="25"/>
      <c r="Z192" s="25"/>
      <c r="AA192" s="25">
        <f>AA193+AA194</f>
        <v>4954.8999999999996</v>
      </c>
      <c r="AB192" s="23">
        <v>2023</v>
      </c>
      <c r="AC192" s="76"/>
    </row>
    <row r="193" spans="1:31" ht="18" customHeight="1" x14ac:dyDescent="0.25">
      <c r="A193" s="21" t="s">
        <v>10</v>
      </c>
      <c r="B193" s="21" t="s">
        <v>11</v>
      </c>
      <c r="C193" s="21" t="s">
        <v>12</v>
      </c>
      <c r="D193" s="21" t="s">
        <v>10</v>
      </c>
      <c r="E193" s="21" t="s">
        <v>20</v>
      </c>
      <c r="F193" s="21" t="s">
        <v>10</v>
      </c>
      <c r="G193" s="21" t="s">
        <v>19</v>
      </c>
      <c r="H193" s="21" t="s">
        <v>10</v>
      </c>
      <c r="I193" s="21" t="s">
        <v>18</v>
      </c>
      <c r="J193" s="21" t="s">
        <v>11</v>
      </c>
      <c r="K193" s="21" t="s">
        <v>10</v>
      </c>
      <c r="L193" s="21" t="s">
        <v>12</v>
      </c>
      <c r="M193" s="21" t="s">
        <v>40</v>
      </c>
      <c r="N193" s="21" t="s">
        <v>10</v>
      </c>
      <c r="O193" s="21" t="s">
        <v>18</v>
      </c>
      <c r="P193" s="21" t="s">
        <v>17</v>
      </c>
      <c r="Q193" s="21" t="s">
        <v>11</v>
      </c>
      <c r="R193" s="151"/>
      <c r="S193" s="154"/>
      <c r="T193" s="25"/>
      <c r="U193" s="58"/>
      <c r="V193" s="24">
        <v>495.5</v>
      </c>
      <c r="W193" s="25"/>
      <c r="X193" s="58"/>
      <c r="Y193" s="25"/>
      <c r="Z193" s="25"/>
      <c r="AA193" s="25">
        <f>T193+U193+V193+W193+X193+Y193</f>
        <v>495.5</v>
      </c>
      <c r="AB193" s="23">
        <v>2023</v>
      </c>
      <c r="AC193" s="74"/>
    </row>
    <row r="194" spans="1:31" ht="18.75" customHeight="1" x14ac:dyDescent="0.25">
      <c r="A194" s="21" t="s">
        <v>10</v>
      </c>
      <c r="B194" s="21" t="s">
        <v>11</v>
      </c>
      <c r="C194" s="21" t="s">
        <v>12</v>
      </c>
      <c r="D194" s="21" t="s">
        <v>10</v>
      </c>
      <c r="E194" s="21" t="s">
        <v>20</v>
      </c>
      <c r="F194" s="21" t="s">
        <v>10</v>
      </c>
      <c r="G194" s="21" t="s">
        <v>19</v>
      </c>
      <c r="H194" s="21" t="s">
        <v>10</v>
      </c>
      <c r="I194" s="21" t="s">
        <v>18</v>
      </c>
      <c r="J194" s="21" t="s">
        <v>11</v>
      </c>
      <c r="K194" s="21" t="s">
        <v>10</v>
      </c>
      <c r="L194" s="21" t="s">
        <v>12</v>
      </c>
      <c r="M194" s="21" t="s">
        <v>11</v>
      </c>
      <c r="N194" s="21" t="s">
        <v>10</v>
      </c>
      <c r="O194" s="21" t="s">
        <v>18</v>
      </c>
      <c r="P194" s="21" t="s">
        <v>17</v>
      </c>
      <c r="Q194" s="21" t="s">
        <v>11</v>
      </c>
      <c r="R194" s="152"/>
      <c r="S194" s="155"/>
      <c r="T194" s="25"/>
      <c r="U194" s="58"/>
      <c r="V194" s="24">
        <v>4459.3999999999996</v>
      </c>
      <c r="W194" s="25"/>
      <c r="X194" s="58"/>
      <c r="Y194" s="25"/>
      <c r="Z194" s="25"/>
      <c r="AA194" s="25">
        <f>T194+U194+V194+W194+X194+Y194</f>
        <v>4459.3999999999996</v>
      </c>
      <c r="AB194" s="23">
        <v>2023</v>
      </c>
      <c r="AC194" s="74"/>
    </row>
    <row r="195" spans="1:31" s="1" customFormat="1" ht="34.15" customHeight="1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7" t="s">
        <v>56</v>
      </c>
      <c r="S195" s="6" t="s">
        <v>39</v>
      </c>
      <c r="T195" s="9"/>
      <c r="U195" s="105"/>
      <c r="V195" s="59">
        <v>1.0249999999999999</v>
      </c>
      <c r="W195" s="59"/>
      <c r="X195" s="106"/>
      <c r="Y195" s="59"/>
      <c r="Z195" s="59"/>
      <c r="AA195" s="60">
        <f>V195</f>
        <v>1.0249999999999999</v>
      </c>
      <c r="AB195" s="8">
        <v>2023</v>
      </c>
      <c r="AC195" s="71"/>
      <c r="AD195" s="17"/>
      <c r="AE195" s="17"/>
    </row>
    <row r="196" spans="1:31" ht="21" customHeight="1" x14ac:dyDescent="0.25">
      <c r="A196" s="21" t="s">
        <v>10</v>
      </c>
      <c r="B196" s="21" t="s">
        <v>11</v>
      </c>
      <c r="C196" s="21" t="s">
        <v>12</v>
      </c>
      <c r="D196" s="21" t="s">
        <v>10</v>
      </c>
      <c r="E196" s="21" t="s">
        <v>20</v>
      </c>
      <c r="F196" s="21" t="s">
        <v>10</v>
      </c>
      <c r="G196" s="21" t="s">
        <v>19</v>
      </c>
      <c r="H196" s="21" t="s">
        <v>10</v>
      </c>
      <c r="I196" s="21" t="s">
        <v>18</v>
      </c>
      <c r="J196" s="21" t="s">
        <v>11</v>
      </c>
      <c r="K196" s="21" t="s">
        <v>10</v>
      </c>
      <c r="L196" s="21" t="s">
        <v>12</v>
      </c>
      <c r="M196" s="21" t="s">
        <v>10</v>
      </c>
      <c r="N196" s="21" t="s">
        <v>10</v>
      </c>
      <c r="O196" s="21" t="s">
        <v>10</v>
      </c>
      <c r="P196" s="21" t="s">
        <v>10</v>
      </c>
      <c r="Q196" s="21" t="s">
        <v>10</v>
      </c>
      <c r="R196" s="150" t="s">
        <v>169</v>
      </c>
      <c r="S196" s="153" t="s">
        <v>33</v>
      </c>
      <c r="T196" s="111"/>
      <c r="U196" s="111"/>
      <c r="V196" s="25">
        <f>V197+V198</f>
        <v>110671.9</v>
      </c>
      <c r="W196" s="25">
        <f>W199+W200</f>
        <v>1248.5</v>
      </c>
      <c r="X196" s="58"/>
      <c r="Y196" s="25"/>
      <c r="Z196" s="25"/>
      <c r="AA196" s="25">
        <f>V196+W196</f>
        <v>111920.4</v>
      </c>
      <c r="AB196" s="23">
        <v>2024</v>
      </c>
      <c r="AC196" s="76"/>
    </row>
    <row r="197" spans="1:31" ht="18" customHeight="1" x14ac:dyDescent="0.25">
      <c r="A197" s="21" t="s">
        <v>10</v>
      </c>
      <c r="B197" s="21" t="s">
        <v>11</v>
      </c>
      <c r="C197" s="21" t="s">
        <v>12</v>
      </c>
      <c r="D197" s="21" t="s">
        <v>10</v>
      </c>
      <c r="E197" s="21" t="s">
        <v>20</v>
      </c>
      <c r="F197" s="21" t="s">
        <v>10</v>
      </c>
      <c r="G197" s="21" t="s">
        <v>19</v>
      </c>
      <c r="H197" s="21" t="s">
        <v>10</v>
      </c>
      <c r="I197" s="21" t="s">
        <v>18</v>
      </c>
      <c r="J197" s="21" t="s">
        <v>11</v>
      </c>
      <c r="K197" s="21" t="s">
        <v>10</v>
      </c>
      <c r="L197" s="21" t="s">
        <v>12</v>
      </c>
      <c r="M197" s="21" t="s">
        <v>40</v>
      </c>
      <c r="N197" s="21" t="s">
        <v>10</v>
      </c>
      <c r="O197" s="21" t="s">
        <v>18</v>
      </c>
      <c r="P197" s="21" t="s">
        <v>17</v>
      </c>
      <c r="Q197" s="21" t="s">
        <v>11</v>
      </c>
      <c r="R197" s="151"/>
      <c r="S197" s="154"/>
      <c r="T197" s="25"/>
      <c r="U197" s="58"/>
      <c r="V197" s="24">
        <v>11067.2</v>
      </c>
      <c r="W197" s="24"/>
      <c r="X197" s="58"/>
      <c r="Y197" s="25"/>
      <c r="Z197" s="25"/>
      <c r="AA197" s="25">
        <f>T197+U197+V197+W197+X197+Y197</f>
        <v>11067.2</v>
      </c>
      <c r="AB197" s="23">
        <v>2023</v>
      </c>
      <c r="AC197" s="74"/>
    </row>
    <row r="198" spans="1:31" ht="20.25" customHeight="1" x14ac:dyDescent="0.25">
      <c r="A198" s="21" t="s">
        <v>10</v>
      </c>
      <c r="B198" s="21" t="s">
        <v>11</v>
      </c>
      <c r="C198" s="21" t="s">
        <v>12</v>
      </c>
      <c r="D198" s="21" t="s">
        <v>10</v>
      </c>
      <c r="E198" s="21" t="s">
        <v>20</v>
      </c>
      <c r="F198" s="21" t="s">
        <v>10</v>
      </c>
      <c r="G198" s="21" t="s">
        <v>19</v>
      </c>
      <c r="H198" s="21" t="s">
        <v>10</v>
      </c>
      <c r="I198" s="21" t="s">
        <v>18</v>
      </c>
      <c r="J198" s="21" t="s">
        <v>11</v>
      </c>
      <c r="K198" s="21" t="s">
        <v>10</v>
      </c>
      <c r="L198" s="21" t="s">
        <v>12</v>
      </c>
      <c r="M198" s="21" t="s">
        <v>11</v>
      </c>
      <c r="N198" s="21" t="s">
        <v>10</v>
      </c>
      <c r="O198" s="21" t="s">
        <v>18</v>
      </c>
      <c r="P198" s="21" t="s">
        <v>17</v>
      </c>
      <c r="Q198" s="21" t="s">
        <v>11</v>
      </c>
      <c r="R198" s="151"/>
      <c r="S198" s="154"/>
      <c r="T198" s="25"/>
      <c r="U198" s="58"/>
      <c r="V198" s="24">
        <v>99604.7</v>
      </c>
      <c r="W198" s="24"/>
      <c r="X198" s="58"/>
      <c r="Y198" s="25"/>
      <c r="Z198" s="25"/>
      <c r="AA198" s="25">
        <f>T198+U198+V198+W198+X198+Y198</f>
        <v>99604.7</v>
      </c>
      <c r="AB198" s="23">
        <v>2023</v>
      </c>
      <c r="AC198" s="74"/>
    </row>
    <row r="199" spans="1:31" ht="22.5" customHeight="1" x14ac:dyDescent="0.25">
      <c r="A199" s="21" t="s">
        <v>10</v>
      </c>
      <c r="B199" s="21" t="s">
        <v>11</v>
      </c>
      <c r="C199" s="21" t="s">
        <v>12</v>
      </c>
      <c r="D199" s="21" t="s">
        <v>10</v>
      </c>
      <c r="E199" s="21" t="s">
        <v>20</v>
      </c>
      <c r="F199" s="21" t="s">
        <v>10</v>
      </c>
      <c r="G199" s="21" t="s">
        <v>19</v>
      </c>
      <c r="H199" s="21" t="s">
        <v>10</v>
      </c>
      <c r="I199" s="21" t="s">
        <v>18</v>
      </c>
      <c r="J199" s="21" t="s">
        <v>11</v>
      </c>
      <c r="K199" s="21" t="s">
        <v>10</v>
      </c>
      <c r="L199" s="21" t="s">
        <v>12</v>
      </c>
      <c r="M199" s="21" t="s">
        <v>40</v>
      </c>
      <c r="N199" s="21" t="s">
        <v>10</v>
      </c>
      <c r="O199" s="21" t="s">
        <v>11</v>
      </c>
      <c r="P199" s="21" t="s">
        <v>17</v>
      </c>
      <c r="Q199" s="21" t="s">
        <v>11</v>
      </c>
      <c r="R199" s="151"/>
      <c r="S199" s="154"/>
      <c r="T199" s="25"/>
      <c r="U199" s="58"/>
      <c r="V199" s="24"/>
      <c r="W199" s="24">
        <v>124.9</v>
      </c>
      <c r="X199" s="58"/>
      <c r="Y199" s="25"/>
      <c r="Z199" s="25"/>
      <c r="AA199" s="25">
        <f>T199+U199+V199+W199+X199+Y199</f>
        <v>124.9</v>
      </c>
      <c r="AB199" s="23">
        <v>2024</v>
      </c>
      <c r="AC199" s="74"/>
    </row>
    <row r="200" spans="1:31" x14ac:dyDescent="0.25">
      <c r="A200" s="21" t="s">
        <v>10</v>
      </c>
      <c r="B200" s="21" t="s">
        <v>11</v>
      </c>
      <c r="C200" s="21" t="s">
        <v>12</v>
      </c>
      <c r="D200" s="21" t="s">
        <v>10</v>
      </c>
      <c r="E200" s="21" t="s">
        <v>20</v>
      </c>
      <c r="F200" s="21" t="s">
        <v>10</v>
      </c>
      <c r="G200" s="21" t="s">
        <v>19</v>
      </c>
      <c r="H200" s="21" t="s">
        <v>10</v>
      </c>
      <c r="I200" s="21" t="s">
        <v>18</v>
      </c>
      <c r="J200" s="21" t="s">
        <v>11</v>
      </c>
      <c r="K200" s="21" t="s">
        <v>10</v>
      </c>
      <c r="L200" s="21" t="s">
        <v>12</v>
      </c>
      <c r="M200" s="21" t="s">
        <v>11</v>
      </c>
      <c r="N200" s="21" t="s">
        <v>10</v>
      </c>
      <c r="O200" s="21" t="s">
        <v>11</v>
      </c>
      <c r="P200" s="21" t="s">
        <v>17</v>
      </c>
      <c r="Q200" s="21" t="s">
        <v>11</v>
      </c>
      <c r="R200" s="152"/>
      <c r="S200" s="155"/>
      <c r="T200" s="25"/>
      <c r="U200" s="58"/>
      <c r="V200" s="24"/>
      <c r="W200" s="24">
        <v>1123.5999999999999</v>
      </c>
      <c r="X200" s="58"/>
      <c r="Y200" s="25"/>
      <c r="Z200" s="25"/>
      <c r="AA200" s="25">
        <f>T200+U200+V200+W200+X200+Y200</f>
        <v>1123.5999999999999</v>
      </c>
      <c r="AB200" s="23">
        <v>2024</v>
      </c>
      <c r="AC200" s="74"/>
    </row>
    <row r="201" spans="1:31" s="1" customFormat="1" ht="32.450000000000003" customHeight="1" x14ac:dyDescent="0.25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7" t="s">
        <v>56</v>
      </c>
      <c r="S201" s="6" t="s">
        <v>39</v>
      </c>
      <c r="T201" s="9"/>
      <c r="U201" s="105"/>
      <c r="V201" s="59">
        <v>0.434</v>
      </c>
      <c r="W201" s="59">
        <v>9.2219999999999995</v>
      </c>
      <c r="X201" s="106"/>
      <c r="Y201" s="59"/>
      <c r="Z201" s="59"/>
      <c r="AA201" s="60">
        <f>V201+W201</f>
        <v>9.6559999999999988</v>
      </c>
      <c r="AB201" s="8">
        <v>2024</v>
      </c>
      <c r="AC201" s="123"/>
      <c r="AD201" s="17"/>
      <c r="AE201" s="17"/>
    </row>
    <row r="202" spans="1:31" s="1" customFormat="1" ht="31.15" customHeight="1" x14ac:dyDescent="0.25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7" t="s">
        <v>175</v>
      </c>
      <c r="S202" s="57" t="s">
        <v>1</v>
      </c>
      <c r="T202" s="5"/>
      <c r="U202" s="5"/>
      <c r="V202" s="5">
        <f>V196*100/AA196</f>
        <v>98.884475037616028</v>
      </c>
      <c r="W202" s="5">
        <f>W196*100/AA196</f>
        <v>1.11552496238398</v>
      </c>
      <c r="X202" s="104"/>
      <c r="Y202" s="5"/>
      <c r="Z202" s="5"/>
      <c r="AA202" s="3">
        <f>V202+W202</f>
        <v>100.00000000000001</v>
      </c>
      <c r="AB202" s="6">
        <v>2024</v>
      </c>
      <c r="AC202" s="77"/>
      <c r="AD202" s="17"/>
      <c r="AE202" s="17"/>
    </row>
    <row r="203" spans="1:31" x14ac:dyDescent="0.25">
      <c r="A203" s="21" t="s">
        <v>10</v>
      </c>
      <c r="B203" s="21" t="s">
        <v>11</v>
      </c>
      <c r="C203" s="21" t="s">
        <v>12</v>
      </c>
      <c r="D203" s="21" t="s">
        <v>10</v>
      </c>
      <c r="E203" s="21" t="s">
        <v>20</v>
      </c>
      <c r="F203" s="21" t="s">
        <v>10</v>
      </c>
      <c r="G203" s="21" t="s">
        <v>19</v>
      </c>
      <c r="H203" s="21" t="s">
        <v>10</v>
      </c>
      <c r="I203" s="21" t="s">
        <v>18</v>
      </c>
      <c r="J203" s="21" t="s">
        <v>11</v>
      </c>
      <c r="K203" s="21" t="s">
        <v>10</v>
      </c>
      <c r="L203" s="21" t="s">
        <v>12</v>
      </c>
      <c r="M203" s="21" t="s">
        <v>10</v>
      </c>
      <c r="N203" s="21" t="s">
        <v>10</v>
      </c>
      <c r="O203" s="21" t="s">
        <v>10</v>
      </c>
      <c r="P203" s="21" t="s">
        <v>10</v>
      </c>
      <c r="Q203" s="21" t="s">
        <v>10</v>
      </c>
      <c r="R203" s="150" t="s">
        <v>170</v>
      </c>
      <c r="S203" s="153" t="s">
        <v>33</v>
      </c>
      <c r="T203" s="111"/>
      <c r="U203" s="111"/>
      <c r="V203" s="25">
        <f>V204+V205</f>
        <v>7832.6</v>
      </c>
      <c r="W203" s="25"/>
      <c r="X203" s="58"/>
      <c r="Y203" s="25"/>
      <c r="Z203" s="25"/>
      <c r="AA203" s="25">
        <f>AA204+AA205</f>
        <v>7832.6</v>
      </c>
      <c r="AB203" s="23">
        <v>2023</v>
      </c>
      <c r="AC203" s="76"/>
    </row>
    <row r="204" spans="1:31" ht="16.5" customHeight="1" x14ac:dyDescent="0.25">
      <c r="A204" s="21" t="s">
        <v>10</v>
      </c>
      <c r="B204" s="21" t="s">
        <v>11</v>
      </c>
      <c r="C204" s="21" t="s">
        <v>12</v>
      </c>
      <c r="D204" s="21" t="s">
        <v>10</v>
      </c>
      <c r="E204" s="21" t="s">
        <v>20</v>
      </c>
      <c r="F204" s="21" t="s">
        <v>10</v>
      </c>
      <c r="G204" s="21" t="s">
        <v>19</v>
      </c>
      <c r="H204" s="21" t="s">
        <v>10</v>
      </c>
      <c r="I204" s="21" t="s">
        <v>18</v>
      </c>
      <c r="J204" s="21" t="s">
        <v>11</v>
      </c>
      <c r="K204" s="21" t="s">
        <v>10</v>
      </c>
      <c r="L204" s="21" t="s">
        <v>12</v>
      </c>
      <c r="M204" s="21" t="s">
        <v>40</v>
      </c>
      <c r="N204" s="21" t="s">
        <v>10</v>
      </c>
      <c r="O204" s="21" t="s">
        <v>18</v>
      </c>
      <c r="P204" s="21" t="s">
        <v>17</v>
      </c>
      <c r="Q204" s="21" t="s">
        <v>11</v>
      </c>
      <c r="R204" s="151"/>
      <c r="S204" s="154"/>
      <c r="T204" s="25"/>
      <c r="U204" s="58"/>
      <c r="V204" s="24">
        <v>783.3</v>
      </c>
      <c r="W204" s="25"/>
      <c r="X204" s="58"/>
      <c r="Y204" s="25"/>
      <c r="Z204" s="25"/>
      <c r="AA204" s="25">
        <f>T204+U204+V204+W204+X204+Y204</f>
        <v>783.3</v>
      </c>
      <c r="AB204" s="23">
        <v>2023</v>
      </c>
      <c r="AC204" s="74"/>
    </row>
    <row r="205" spans="1:31" x14ac:dyDescent="0.25">
      <c r="A205" s="21" t="s">
        <v>10</v>
      </c>
      <c r="B205" s="21" t="s">
        <v>11</v>
      </c>
      <c r="C205" s="21" t="s">
        <v>12</v>
      </c>
      <c r="D205" s="21" t="s">
        <v>10</v>
      </c>
      <c r="E205" s="21" t="s">
        <v>20</v>
      </c>
      <c r="F205" s="21" t="s">
        <v>10</v>
      </c>
      <c r="G205" s="21" t="s">
        <v>19</v>
      </c>
      <c r="H205" s="21" t="s">
        <v>10</v>
      </c>
      <c r="I205" s="21" t="s">
        <v>18</v>
      </c>
      <c r="J205" s="21" t="s">
        <v>11</v>
      </c>
      <c r="K205" s="21" t="s">
        <v>10</v>
      </c>
      <c r="L205" s="21" t="s">
        <v>12</v>
      </c>
      <c r="M205" s="21" t="s">
        <v>11</v>
      </c>
      <c r="N205" s="21" t="s">
        <v>10</v>
      </c>
      <c r="O205" s="21" t="s">
        <v>18</v>
      </c>
      <c r="P205" s="21" t="s">
        <v>17</v>
      </c>
      <c r="Q205" s="21" t="s">
        <v>11</v>
      </c>
      <c r="R205" s="152"/>
      <c r="S205" s="155"/>
      <c r="T205" s="25"/>
      <c r="U205" s="58"/>
      <c r="V205" s="24">
        <v>7049.3</v>
      </c>
      <c r="W205" s="25"/>
      <c r="X205" s="58"/>
      <c r="Y205" s="25"/>
      <c r="Z205" s="25"/>
      <c r="AA205" s="25">
        <f>T205+U205+V205+W205+X205+Y205</f>
        <v>7049.3</v>
      </c>
      <c r="AB205" s="23">
        <v>2023</v>
      </c>
      <c r="AC205" s="74"/>
    </row>
    <row r="206" spans="1:31" s="1" customFormat="1" ht="31.15" customHeight="1" x14ac:dyDescent="0.25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7" t="s">
        <v>56</v>
      </c>
      <c r="S206" s="6" t="s">
        <v>39</v>
      </c>
      <c r="T206" s="9"/>
      <c r="U206" s="105"/>
      <c r="V206" s="59">
        <v>2.3239999999999998</v>
      </c>
      <c r="W206" s="59"/>
      <c r="X206" s="106"/>
      <c r="Y206" s="59"/>
      <c r="Z206" s="59"/>
      <c r="AA206" s="60">
        <f>V206</f>
        <v>2.3239999999999998</v>
      </c>
      <c r="AB206" s="8">
        <v>2023</v>
      </c>
      <c r="AC206" s="71"/>
      <c r="AD206" s="17"/>
      <c r="AE206" s="17"/>
    </row>
    <row r="207" spans="1:31" ht="21" customHeight="1" x14ac:dyDescent="0.25">
      <c r="A207" s="21" t="s">
        <v>10</v>
      </c>
      <c r="B207" s="21" t="s">
        <v>11</v>
      </c>
      <c r="C207" s="21" t="s">
        <v>12</v>
      </c>
      <c r="D207" s="21" t="s">
        <v>10</v>
      </c>
      <c r="E207" s="21" t="s">
        <v>20</v>
      </c>
      <c r="F207" s="21" t="s">
        <v>10</v>
      </c>
      <c r="G207" s="21" t="s">
        <v>19</v>
      </c>
      <c r="H207" s="21" t="s">
        <v>10</v>
      </c>
      <c r="I207" s="21" t="s">
        <v>18</v>
      </c>
      <c r="J207" s="21" t="s">
        <v>11</v>
      </c>
      <c r="K207" s="21" t="s">
        <v>10</v>
      </c>
      <c r="L207" s="21" t="s">
        <v>12</v>
      </c>
      <c r="M207" s="21" t="s">
        <v>10</v>
      </c>
      <c r="N207" s="21" t="s">
        <v>10</v>
      </c>
      <c r="O207" s="21" t="s">
        <v>10</v>
      </c>
      <c r="P207" s="21" t="s">
        <v>10</v>
      </c>
      <c r="Q207" s="21" t="s">
        <v>10</v>
      </c>
      <c r="R207" s="150" t="s">
        <v>172</v>
      </c>
      <c r="S207" s="153" t="s">
        <v>33</v>
      </c>
      <c r="T207" s="111"/>
      <c r="U207" s="111"/>
      <c r="V207" s="25">
        <f>V208+V209</f>
        <v>40342.699999999997</v>
      </c>
      <c r="W207" s="25"/>
      <c r="X207" s="58"/>
      <c r="Y207" s="25"/>
      <c r="Z207" s="25"/>
      <c r="AA207" s="25">
        <f>AA208+AA209</f>
        <v>40342.699999999997</v>
      </c>
      <c r="AB207" s="23">
        <v>2023</v>
      </c>
      <c r="AC207" s="76"/>
    </row>
    <row r="208" spans="1:31" ht="18" customHeight="1" x14ac:dyDescent="0.25">
      <c r="A208" s="21" t="s">
        <v>10</v>
      </c>
      <c r="B208" s="21" t="s">
        <v>11</v>
      </c>
      <c r="C208" s="21" t="s">
        <v>12</v>
      </c>
      <c r="D208" s="21" t="s">
        <v>10</v>
      </c>
      <c r="E208" s="21" t="s">
        <v>20</v>
      </c>
      <c r="F208" s="21" t="s">
        <v>10</v>
      </c>
      <c r="G208" s="21" t="s">
        <v>19</v>
      </c>
      <c r="H208" s="21" t="s">
        <v>10</v>
      </c>
      <c r="I208" s="21" t="s">
        <v>18</v>
      </c>
      <c r="J208" s="21" t="s">
        <v>11</v>
      </c>
      <c r="K208" s="21" t="s">
        <v>10</v>
      </c>
      <c r="L208" s="21" t="s">
        <v>12</v>
      </c>
      <c r="M208" s="21" t="s">
        <v>40</v>
      </c>
      <c r="N208" s="21" t="s">
        <v>10</v>
      </c>
      <c r="O208" s="21" t="s">
        <v>18</v>
      </c>
      <c r="P208" s="21" t="s">
        <v>17</v>
      </c>
      <c r="Q208" s="21" t="s">
        <v>11</v>
      </c>
      <c r="R208" s="151"/>
      <c r="S208" s="154"/>
      <c r="T208" s="25"/>
      <c r="U208" s="58"/>
      <c r="V208" s="24">
        <v>4221.5</v>
      </c>
      <c r="W208" s="25"/>
      <c r="X208" s="58"/>
      <c r="Y208" s="25"/>
      <c r="Z208" s="25"/>
      <c r="AA208" s="25">
        <f>T208+U208+V208+W208+X208+Y208</f>
        <v>4221.5</v>
      </c>
      <c r="AB208" s="23">
        <v>2023</v>
      </c>
      <c r="AC208" s="74"/>
    </row>
    <row r="209" spans="1:32" ht="20.25" customHeight="1" x14ac:dyDescent="0.25">
      <c r="A209" s="21" t="s">
        <v>10</v>
      </c>
      <c r="B209" s="21" t="s">
        <v>11</v>
      </c>
      <c r="C209" s="21" t="s">
        <v>12</v>
      </c>
      <c r="D209" s="21" t="s">
        <v>10</v>
      </c>
      <c r="E209" s="21" t="s">
        <v>20</v>
      </c>
      <c r="F209" s="21" t="s">
        <v>10</v>
      </c>
      <c r="G209" s="21" t="s">
        <v>19</v>
      </c>
      <c r="H209" s="21" t="s">
        <v>10</v>
      </c>
      <c r="I209" s="21" t="s">
        <v>18</v>
      </c>
      <c r="J209" s="21" t="s">
        <v>11</v>
      </c>
      <c r="K209" s="21" t="s">
        <v>10</v>
      </c>
      <c r="L209" s="21" t="s">
        <v>12</v>
      </c>
      <c r="M209" s="21" t="s">
        <v>11</v>
      </c>
      <c r="N209" s="21" t="s">
        <v>10</v>
      </c>
      <c r="O209" s="21" t="s">
        <v>18</v>
      </c>
      <c r="P209" s="21" t="s">
        <v>17</v>
      </c>
      <c r="Q209" s="21" t="s">
        <v>11</v>
      </c>
      <c r="R209" s="152"/>
      <c r="S209" s="155"/>
      <c r="T209" s="25"/>
      <c r="U209" s="58"/>
      <c r="V209" s="24">
        <v>36121.199999999997</v>
      </c>
      <c r="W209" s="25"/>
      <c r="X209" s="58"/>
      <c r="Y209" s="25"/>
      <c r="Z209" s="25"/>
      <c r="AA209" s="25">
        <f>T209+U209+V209+W209+X209+Y209</f>
        <v>36121.199999999997</v>
      </c>
      <c r="AB209" s="23">
        <v>2023</v>
      </c>
      <c r="AC209" s="74"/>
    </row>
    <row r="210" spans="1:32" s="16" customFormat="1" ht="29.25" x14ac:dyDescent="0.25">
      <c r="A210" s="13"/>
      <c r="B210" s="13"/>
      <c r="C210" s="13"/>
      <c r="D210" s="13"/>
      <c r="E210" s="13"/>
      <c r="F210" s="13"/>
      <c r="G210" s="13"/>
      <c r="H210" s="13"/>
      <c r="I210" s="14"/>
      <c r="J210" s="13"/>
      <c r="K210" s="13"/>
      <c r="L210" s="13"/>
      <c r="M210" s="13"/>
      <c r="N210" s="13"/>
      <c r="O210" s="13"/>
      <c r="P210" s="13"/>
      <c r="Q210" s="13"/>
      <c r="R210" s="12" t="s">
        <v>171</v>
      </c>
      <c r="S210" s="6" t="s">
        <v>2</v>
      </c>
      <c r="T210" s="59"/>
      <c r="U210" s="104"/>
      <c r="V210" s="59">
        <v>4.181</v>
      </c>
      <c r="W210" s="59"/>
      <c r="X210" s="106"/>
      <c r="Y210" s="59"/>
      <c r="Z210" s="59"/>
      <c r="AA210" s="60">
        <f>V210</f>
        <v>4.181</v>
      </c>
      <c r="AB210" s="6">
        <v>2023</v>
      </c>
      <c r="AC210" s="74"/>
      <c r="AD210" s="62"/>
      <c r="AE210" s="63"/>
      <c r="AF210" s="64"/>
    </row>
    <row r="211" spans="1:32" ht="21.6" customHeight="1" x14ac:dyDescent="0.25">
      <c r="A211" s="21" t="s">
        <v>10</v>
      </c>
      <c r="B211" s="21" t="s">
        <v>11</v>
      </c>
      <c r="C211" s="21" t="s">
        <v>12</v>
      </c>
      <c r="D211" s="21" t="s">
        <v>10</v>
      </c>
      <c r="E211" s="21" t="s">
        <v>20</v>
      </c>
      <c r="F211" s="21" t="s">
        <v>10</v>
      </c>
      <c r="G211" s="21" t="s">
        <v>19</v>
      </c>
      <c r="H211" s="21" t="s">
        <v>10</v>
      </c>
      <c r="I211" s="21" t="s">
        <v>18</v>
      </c>
      <c r="J211" s="21" t="s">
        <v>11</v>
      </c>
      <c r="K211" s="21" t="s">
        <v>10</v>
      </c>
      <c r="L211" s="21" t="s">
        <v>12</v>
      </c>
      <c r="M211" s="21" t="s">
        <v>10</v>
      </c>
      <c r="N211" s="21" t="s">
        <v>10</v>
      </c>
      <c r="O211" s="21" t="s">
        <v>10</v>
      </c>
      <c r="P211" s="21" t="s">
        <v>10</v>
      </c>
      <c r="Q211" s="21" t="s">
        <v>10</v>
      </c>
      <c r="R211" s="150" t="s">
        <v>186</v>
      </c>
      <c r="S211" s="153" t="s">
        <v>33</v>
      </c>
      <c r="T211" s="111"/>
      <c r="U211" s="111"/>
      <c r="V211" s="25">
        <f>V212+V213</f>
        <v>22828.2</v>
      </c>
      <c r="W211" s="25"/>
      <c r="X211" s="58"/>
      <c r="Y211" s="25"/>
      <c r="Z211" s="25"/>
      <c r="AA211" s="25">
        <f>AA212+AA213</f>
        <v>22828.2</v>
      </c>
      <c r="AB211" s="23">
        <v>2023</v>
      </c>
      <c r="AC211" s="76"/>
    </row>
    <row r="212" spans="1:32" ht="24.6" customHeight="1" x14ac:dyDescent="0.25">
      <c r="A212" s="21" t="s">
        <v>10</v>
      </c>
      <c r="B212" s="21" t="s">
        <v>11</v>
      </c>
      <c r="C212" s="21" t="s">
        <v>12</v>
      </c>
      <c r="D212" s="21" t="s">
        <v>10</v>
      </c>
      <c r="E212" s="21" t="s">
        <v>20</v>
      </c>
      <c r="F212" s="21" t="s">
        <v>10</v>
      </c>
      <c r="G212" s="21" t="s">
        <v>19</v>
      </c>
      <c r="H212" s="21" t="s">
        <v>10</v>
      </c>
      <c r="I212" s="21" t="s">
        <v>18</v>
      </c>
      <c r="J212" s="21" t="s">
        <v>11</v>
      </c>
      <c r="K212" s="21" t="s">
        <v>10</v>
      </c>
      <c r="L212" s="21" t="s">
        <v>12</v>
      </c>
      <c r="M212" s="21" t="s">
        <v>40</v>
      </c>
      <c r="N212" s="21" t="s">
        <v>10</v>
      </c>
      <c r="O212" s="21" t="s">
        <v>18</v>
      </c>
      <c r="P212" s="21" t="s">
        <v>17</v>
      </c>
      <c r="Q212" s="21" t="s">
        <v>11</v>
      </c>
      <c r="R212" s="151"/>
      <c r="S212" s="154"/>
      <c r="T212" s="25"/>
      <c r="U212" s="58"/>
      <c r="V212" s="24">
        <v>2282.9</v>
      </c>
      <c r="W212" s="25"/>
      <c r="X212" s="58"/>
      <c r="Y212" s="25"/>
      <c r="Z212" s="25"/>
      <c r="AA212" s="25">
        <f>T212+U212+V212+W212+X212+Y212</f>
        <v>2282.9</v>
      </c>
      <c r="AB212" s="23">
        <v>2023</v>
      </c>
      <c r="AC212" s="74"/>
    </row>
    <row r="213" spans="1:32" ht="18" customHeight="1" x14ac:dyDescent="0.25">
      <c r="A213" s="21" t="s">
        <v>10</v>
      </c>
      <c r="B213" s="21" t="s">
        <v>11</v>
      </c>
      <c r="C213" s="21" t="s">
        <v>12</v>
      </c>
      <c r="D213" s="21" t="s">
        <v>10</v>
      </c>
      <c r="E213" s="21" t="s">
        <v>20</v>
      </c>
      <c r="F213" s="21" t="s">
        <v>10</v>
      </c>
      <c r="G213" s="21" t="s">
        <v>19</v>
      </c>
      <c r="H213" s="21" t="s">
        <v>10</v>
      </c>
      <c r="I213" s="21" t="s">
        <v>18</v>
      </c>
      <c r="J213" s="21" t="s">
        <v>11</v>
      </c>
      <c r="K213" s="21" t="s">
        <v>10</v>
      </c>
      <c r="L213" s="21" t="s">
        <v>12</v>
      </c>
      <c r="M213" s="21" t="s">
        <v>11</v>
      </c>
      <c r="N213" s="21" t="s">
        <v>10</v>
      </c>
      <c r="O213" s="21" t="s">
        <v>18</v>
      </c>
      <c r="P213" s="21" t="s">
        <v>17</v>
      </c>
      <c r="Q213" s="21" t="s">
        <v>11</v>
      </c>
      <c r="R213" s="152"/>
      <c r="S213" s="155"/>
      <c r="T213" s="25"/>
      <c r="U213" s="58"/>
      <c r="V213" s="24">
        <v>20545.3</v>
      </c>
      <c r="W213" s="25"/>
      <c r="X213" s="58"/>
      <c r="Y213" s="25"/>
      <c r="Z213" s="25"/>
      <c r="AA213" s="25">
        <f>T213+U213+V213+W213+X213+Y213</f>
        <v>20545.3</v>
      </c>
      <c r="AB213" s="23">
        <v>2023</v>
      </c>
      <c r="AC213" s="74"/>
    </row>
    <row r="214" spans="1:32" s="16" customFormat="1" ht="29.25" x14ac:dyDescent="0.25">
      <c r="A214" s="13"/>
      <c r="B214" s="13"/>
      <c r="C214" s="13"/>
      <c r="D214" s="13"/>
      <c r="E214" s="13"/>
      <c r="F214" s="13"/>
      <c r="G214" s="13"/>
      <c r="H214" s="13"/>
      <c r="I214" s="14"/>
      <c r="J214" s="13"/>
      <c r="K214" s="13"/>
      <c r="L214" s="13"/>
      <c r="M214" s="13"/>
      <c r="N214" s="13"/>
      <c r="O214" s="13"/>
      <c r="P214" s="13"/>
      <c r="Q214" s="13"/>
      <c r="R214" s="131" t="s">
        <v>171</v>
      </c>
      <c r="S214" s="6" t="s">
        <v>2</v>
      </c>
      <c r="T214" s="59"/>
      <c r="U214" s="104"/>
      <c r="V214" s="59">
        <v>1.8959999999999999</v>
      </c>
      <c r="W214" s="59"/>
      <c r="X214" s="106"/>
      <c r="Y214" s="59"/>
      <c r="Z214" s="59"/>
      <c r="AA214" s="60">
        <f>V214</f>
        <v>1.8959999999999999</v>
      </c>
      <c r="AB214" s="6">
        <v>2023</v>
      </c>
      <c r="AC214" s="74"/>
      <c r="AD214" s="62"/>
      <c r="AE214" s="63"/>
      <c r="AF214" s="64"/>
    </row>
    <row r="215" spans="1:32" ht="19.5" customHeight="1" x14ac:dyDescent="0.25">
      <c r="A215" s="21" t="s">
        <v>10</v>
      </c>
      <c r="B215" s="21" t="s">
        <v>11</v>
      </c>
      <c r="C215" s="21" t="s">
        <v>12</v>
      </c>
      <c r="D215" s="21" t="s">
        <v>10</v>
      </c>
      <c r="E215" s="21" t="s">
        <v>20</v>
      </c>
      <c r="F215" s="21" t="s">
        <v>10</v>
      </c>
      <c r="G215" s="21" t="s">
        <v>19</v>
      </c>
      <c r="H215" s="21" t="s">
        <v>10</v>
      </c>
      <c r="I215" s="21" t="s">
        <v>18</v>
      </c>
      <c r="J215" s="21" t="s">
        <v>11</v>
      </c>
      <c r="K215" s="21" t="s">
        <v>10</v>
      </c>
      <c r="L215" s="21" t="s">
        <v>12</v>
      </c>
      <c r="M215" s="21" t="s">
        <v>10</v>
      </c>
      <c r="N215" s="21" t="s">
        <v>10</v>
      </c>
      <c r="O215" s="21" t="s">
        <v>10</v>
      </c>
      <c r="P215" s="21" t="s">
        <v>10</v>
      </c>
      <c r="Q215" s="21" t="s">
        <v>10</v>
      </c>
      <c r="R215" s="150" t="s">
        <v>187</v>
      </c>
      <c r="S215" s="153" t="s">
        <v>33</v>
      </c>
      <c r="T215" s="111"/>
      <c r="U215" s="111"/>
      <c r="V215" s="25">
        <f>V216+V217</f>
        <v>2761.6</v>
      </c>
      <c r="W215" s="25"/>
      <c r="X215" s="58"/>
      <c r="Y215" s="25"/>
      <c r="Z215" s="25"/>
      <c r="AA215" s="25">
        <f>AA216+AA217</f>
        <v>2761.6</v>
      </c>
      <c r="AB215" s="23">
        <v>2023</v>
      </c>
      <c r="AC215" s="76"/>
    </row>
    <row r="216" spans="1:32" ht="21" customHeight="1" x14ac:dyDescent="0.25">
      <c r="A216" s="21" t="s">
        <v>10</v>
      </c>
      <c r="B216" s="21" t="s">
        <v>11</v>
      </c>
      <c r="C216" s="21" t="s">
        <v>12</v>
      </c>
      <c r="D216" s="21" t="s">
        <v>10</v>
      </c>
      <c r="E216" s="21" t="s">
        <v>20</v>
      </c>
      <c r="F216" s="21" t="s">
        <v>10</v>
      </c>
      <c r="G216" s="21" t="s">
        <v>19</v>
      </c>
      <c r="H216" s="21" t="s">
        <v>10</v>
      </c>
      <c r="I216" s="21" t="s">
        <v>18</v>
      </c>
      <c r="J216" s="21" t="s">
        <v>11</v>
      </c>
      <c r="K216" s="21" t="s">
        <v>10</v>
      </c>
      <c r="L216" s="21" t="s">
        <v>12</v>
      </c>
      <c r="M216" s="21" t="s">
        <v>40</v>
      </c>
      <c r="N216" s="21" t="s">
        <v>10</v>
      </c>
      <c r="O216" s="21" t="s">
        <v>18</v>
      </c>
      <c r="P216" s="21" t="s">
        <v>17</v>
      </c>
      <c r="Q216" s="21" t="s">
        <v>11</v>
      </c>
      <c r="R216" s="151"/>
      <c r="S216" s="154"/>
      <c r="T216" s="25"/>
      <c r="U216" s="58"/>
      <c r="V216" s="24">
        <v>276.2</v>
      </c>
      <c r="W216" s="25"/>
      <c r="X216" s="58"/>
      <c r="Y216" s="25"/>
      <c r="Z216" s="25"/>
      <c r="AA216" s="25">
        <f>T216+U216+V216+W216+X216+Y216</f>
        <v>276.2</v>
      </c>
      <c r="AB216" s="23">
        <v>2023</v>
      </c>
      <c r="AC216" s="74"/>
    </row>
    <row r="217" spans="1:32" ht="20.25" customHeight="1" x14ac:dyDescent="0.25">
      <c r="A217" s="21" t="s">
        <v>10</v>
      </c>
      <c r="B217" s="21" t="s">
        <v>11</v>
      </c>
      <c r="C217" s="21" t="s">
        <v>12</v>
      </c>
      <c r="D217" s="21" t="s">
        <v>10</v>
      </c>
      <c r="E217" s="21" t="s">
        <v>20</v>
      </c>
      <c r="F217" s="21" t="s">
        <v>10</v>
      </c>
      <c r="G217" s="21" t="s">
        <v>19</v>
      </c>
      <c r="H217" s="21" t="s">
        <v>10</v>
      </c>
      <c r="I217" s="21" t="s">
        <v>18</v>
      </c>
      <c r="J217" s="21" t="s">
        <v>11</v>
      </c>
      <c r="K217" s="21" t="s">
        <v>10</v>
      </c>
      <c r="L217" s="21" t="s">
        <v>12</v>
      </c>
      <c r="M217" s="21" t="s">
        <v>11</v>
      </c>
      <c r="N217" s="21" t="s">
        <v>10</v>
      </c>
      <c r="O217" s="21" t="s">
        <v>18</v>
      </c>
      <c r="P217" s="21" t="s">
        <v>17</v>
      </c>
      <c r="Q217" s="21" t="s">
        <v>11</v>
      </c>
      <c r="R217" s="152"/>
      <c r="S217" s="155"/>
      <c r="T217" s="25"/>
      <c r="U217" s="58"/>
      <c r="V217" s="24">
        <v>2485.4</v>
      </c>
      <c r="W217" s="25"/>
      <c r="X217" s="58"/>
      <c r="Y217" s="25"/>
      <c r="Z217" s="25"/>
      <c r="AA217" s="25">
        <f>T217+U217+V217+W217+X217+Y217</f>
        <v>2485.4</v>
      </c>
      <c r="AB217" s="23">
        <v>2023</v>
      </c>
      <c r="AC217" s="74"/>
    </row>
    <row r="218" spans="1:32" s="16" customFormat="1" ht="29.25" x14ac:dyDescent="0.25">
      <c r="A218" s="13"/>
      <c r="B218" s="13"/>
      <c r="C218" s="13"/>
      <c r="D218" s="13"/>
      <c r="E218" s="13"/>
      <c r="F218" s="13"/>
      <c r="G218" s="13"/>
      <c r="H218" s="13"/>
      <c r="I218" s="14"/>
      <c r="J218" s="13"/>
      <c r="K218" s="13"/>
      <c r="L218" s="13"/>
      <c r="M218" s="13"/>
      <c r="N218" s="13"/>
      <c r="O218" s="13"/>
      <c r="P218" s="13"/>
      <c r="Q218" s="13"/>
      <c r="R218" s="131" t="s">
        <v>188</v>
      </c>
      <c r="S218" s="6" t="s">
        <v>2</v>
      </c>
      <c r="T218" s="59"/>
      <c r="U218" s="104"/>
      <c r="V218" s="59">
        <v>0.26</v>
      </c>
      <c r="W218" s="59"/>
      <c r="X218" s="106"/>
      <c r="Y218" s="59"/>
      <c r="Z218" s="59"/>
      <c r="AA218" s="60">
        <f>V218</f>
        <v>0.26</v>
      </c>
      <c r="AB218" s="6">
        <v>2023</v>
      </c>
      <c r="AC218" s="74"/>
      <c r="AD218" s="62"/>
      <c r="AE218" s="63"/>
      <c r="AF218" s="64"/>
    </row>
    <row r="219" spans="1:32" ht="21" customHeight="1" x14ac:dyDescent="0.25">
      <c r="A219" s="21" t="s">
        <v>10</v>
      </c>
      <c r="B219" s="21" t="s">
        <v>11</v>
      </c>
      <c r="C219" s="21" t="s">
        <v>12</v>
      </c>
      <c r="D219" s="21" t="s">
        <v>10</v>
      </c>
      <c r="E219" s="21" t="s">
        <v>20</v>
      </c>
      <c r="F219" s="21" t="s">
        <v>10</v>
      </c>
      <c r="G219" s="21" t="s">
        <v>19</v>
      </c>
      <c r="H219" s="21" t="s">
        <v>10</v>
      </c>
      <c r="I219" s="21" t="s">
        <v>18</v>
      </c>
      <c r="J219" s="21" t="s">
        <v>11</v>
      </c>
      <c r="K219" s="21" t="s">
        <v>10</v>
      </c>
      <c r="L219" s="21" t="s">
        <v>12</v>
      </c>
      <c r="M219" s="21" t="s">
        <v>10</v>
      </c>
      <c r="N219" s="21" t="s">
        <v>10</v>
      </c>
      <c r="O219" s="21" t="s">
        <v>10</v>
      </c>
      <c r="P219" s="21" t="s">
        <v>10</v>
      </c>
      <c r="Q219" s="21" t="s">
        <v>10</v>
      </c>
      <c r="R219" s="150" t="s">
        <v>190</v>
      </c>
      <c r="S219" s="153" t="s">
        <v>33</v>
      </c>
      <c r="T219" s="111"/>
      <c r="U219" s="111"/>
      <c r="V219" s="25">
        <f>V220+V221</f>
        <v>3299.3</v>
      </c>
      <c r="W219" s="25"/>
      <c r="X219" s="58"/>
      <c r="Y219" s="25"/>
      <c r="Z219" s="25"/>
      <c r="AA219" s="25">
        <f>AA220+AA221</f>
        <v>3299.3</v>
      </c>
      <c r="AB219" s="23">
        <v>2023</v>
      </c>
      <c r="AC219" s="76"/>
    </row>
    <row r="220" spans="1:32" ht="21.75" customHeight="1" x14ac:dyDescent="0.25">
      <c r="A220" s="21" t="s">
        <v>10</v>
      </c>
      <c r="B220" s="21" t="s">
        <v>11</v>
      </c>
      <c r="C220" s="21" t="s">
        <v>12</v>
      </c>
      <c r="D220" s="21" t="s">
        <v>10</v>
      </c>
      <c r="E220" s="21" t="s">
        <v>20</v>
      </c>
      <c r="F220" s="21" t="s">
        <v>10</v>
      </c>
      <c r="G220" s="21" t="s">
        <v>19</v>
      </c>
      <c r="H220" s="21" t="s">
        <v>10</v>
      </c>
      <c r="I220" s="21" t="s">
        <v>18</v>
      </c>
      <c r="J220" s="21" t="s">
        <v>11</v>
      </c>
      <c r="K220" s="21" t="s">
        <v>10</v>
      </c>
      <c r="L220" s="21" t="s">
        <v>12</v>
      </c>
      <c r="M220" s="21" t="s">
        <v>40</v>
      </c>
      <c r="N220" s="21" t="s">
        <v>10</v>
      </c>
      <c r="O220" s="21" t="s">
        <v>18</v>
      </c>
      <c r="P220" s="21" t="s">
        <v>17</v>
      </c>
      <c r="Q220" s="21" t="s">
        <v>11</v>
      </c>
      <c r="R220" s="151"/>
      <c r="S220" s="154"/>
      <c r="T220" s="25"/>
      <c r="U220" s="58"/>
      <c r="V220" s="24">
        <v>330</v>
      </c>
      <c r="W220" s="25"/>
      <c r="X220" s="58"/>
      <c r="Y220" s="25"/>
      <c r="Z220" s="25"/>
      <c r="AA220" s="25">
        <f>T220+U220+V220+W220+X220+Y220</f>
        <v>330</v>
      </c>
      <c r="AB220" s="23">
        <v>2023</v>
      </c>
      <c r="AC220" s="74"/>
    </row>
    <row r="221" spans="1:32" ht="22.5" customHeight="1" x14ac:dyDescent="0.25">
      <c r="A221" s="21" t="s">
        <v>10</v>
      </c>
      <c r="B221" s="21" t="s">
        <v>11</v>
      </c>
      <c r="C221" s="21" t="s">
        <v>12</v>
      </c>
      <c r="D221" s="21" t="s">
        <v>10</v>
      </c>
      <c r="E221" s="21" t="s">
        <v>20</v>
      </c>
      <c r="F221" s="21" t="s">
        <v>10</v>
      </c>
      <c r="G221" s="21" t="s">
        <v>19</v>
      </c>
      <c r="H221" s="21" t="s">
        <v>10</v>
      </c>
      <c r="I221" s="21" t="s">
        <v>18</v>
      </c>
      <c r="J221" s="21" t="s">
        <v>11</v>
      </c>
      <c r="K221" s="21" t="s">
        <v>10</v>
      </c>
      <c r="L221" s="21" t="s">
        <v>12</v>
      </c>
      <c r="M221" s="21" t="s">
        <v>11</v>
      </c>
      <c r="N221" s="21" t="s">
        <v>10</v>
      </c>
      <c r="O221" s="21" t="s">
        <v>18</v>
      </c>
      <c r="P221" s="21" t="s">
        <v>17</v>
      </c>
      <c r="Q221" s="21" t="s">
        <v>11</v>
      </c>
      <c r="R221" s="152"/>
      <c r="S221" s="155"/>
      <c r="T221" s="25"/>
      <c r="U221" s="58"/>
      <c r="V221" s="24">
        <v>2969.3</v>
      </c>
      <c r="W221" s="25"/>
      <c r="X221" s="58"/>
      <c r="Y221" s="25"/>
      <c r="Z221" s="25"/>
      <c r="AA221" s="25">
        <f>T221+U221+V221+W221+X221+Y221</f>
        <v>2969.3</v>
      </c>
      <c r="AB221" s="23">
        <v>2023</v>
      </c>
      <c r="AC221" s="74"/>
    </row>
    <row r="222" spans="1:32" s="16" customFormat="1" ht="29.25" x14ac:dyDescent="0.25">
      <c r="A222" s="13"/>
      <c r="B222" s="13"/>
      <c r="C222" s="13"/>
      <c r="D222" s="13"/>
      <c r="E222" s="13"/>
      <c r="F222" s="13"/>
      <c r="G222" s="13"/>
      <c r="H222" s="13"/>
      <c r="I222" s="14"/>
      <c r="J222" s="13"/>
      <c r="K222" s="13"/>
      <c r="L222" s="13"/>
      <c r="M222" s="13"/>
      <c r="N222" s="13"/>
      <c r="O222" s="13"/>
      <c r="P222" s="13"/>
      <c r="Q222" s="13"/>
      <c r="R222" s="131" t="s">
        <v>171</v>
      </c>
      <c r="S222" s="6" t="s">
        <v>2</v>
      </c>
      <c r="T222" s="59"/>
      <c r="U222" s="104"/>
      <c r="V222" s="59">
        <v>0.33900000000000002</v>
      </c>
      <c r="W222" s="59"/>
      <c r="X222" s="106"/>
      <c r="Y222" s="59"/>
      <c r="Z222" s="59"/>
      <c r="AA222" s="60">
        <f>V222</f>
        <v>0.33900000000000002</v>
      </c>
      <c r="AB222" s="6">
        <v>2023</v>
      </c>
      <c r="AC222" s="74"/>
      <c r="AD222" s="62"/>
      <c r="AE222" s="63"/>
      <c r="AF222" s="64"/>
    </row>
    <row r="223" spans="1:32" x14ac:dyDescent="0.25">
      <c r="A223" s="21" t="s">
        <v>10</v>
      </c>
      <c r="B223" s="21" t="s">
        <v>11</v>
      </c>
      <c r="C223" s="21" t="s">
        <v>12</v>
      </c>
      <c r="D223" s="21" t="s">
        <v>10</v>
      </c>
      <c r="E223" s="21" t="s">
        <v>20</v>
      </c>
      <c r="F223" s="21" t="s">
        <v>10</v>
      </c>
      <c r="G223" s="21" t="s">
        <v>19</v>
      </c>
      <c r="H223" s="21" t="s">
        <v>10</v>
      </c>
      <c r="I223" s="21" t="s">
        <v>18</v>
      </c>
      <c r="J223" s="21" t="s">
        <v>11</v>
      </c>
      <c r="K223" s="21" t="s">
        <v>10</v>
      </c>
      <c r="L223" s="21" t="s">
        <v>12</v>
      </c>
      <c r="M223" s="21" t="s">
        <v>10</v>
      </c>
      <c r="N223" s="21" t="s">
        <v>10</v>
      </c>
      <c r="O223" s="21" t="s">
        <v>10</v>
      </c>
      <c r="P223" s="21" t="s">
        <v>10</v>
      </c>
      <c r="Q223" s="21" t="s">
        <v>10</v>
      </c>
      <c r="R223" s="150" t="s">
        <v>245</v>
      </c>
      <c r="S223" s="153" t="s">
        <v>33</v>
      </c>
      <c r="T223" s="111"/>
      <c r="U223" s="111"/>
      <c r="V223" s="25">
        <f>V224+V225</f>
        <v>9089.7999999999993</v>
      </c>
      <c r="W223" s="25"/>
      <c r="X223" s="58"/>
      <c r="Y223" s="25"/>
      <c r="Z223" s="25"/>
      <c r="AA223" s="25">
        <f>T223+U223+V223+W223+X223+Y223</f>
        <v>9089.7999999999993</v>
      </c>
      <c r="AB223" s="23">
        <v>2023</v>
      </c>
    </row>
    <row r="224" spans="1:32" x14ac:dyDescent="0.25">
      <c r="A224" s="21" t="s">
        <v>10</v>
      </c>
      <c r="B224" s="21" t="s">
        <v>11</v>
      </c>
      <c r="C224" s="21" t="s">
        <v>12</v>
      </c>
      <c r="D224" s="21" t="s">
        <v>10</v>
      </c>
      <c r="E224" s="21" t="s">
        <v>20</v>
      </c>
      <c r="F224" s="21" t="s">
        <v>10</v>
      </c>
      <c r="G224" s="21" t="s">
        <v>19</v>
      </c>
      <c r="H224" s="21" t="s">
        <v>10</v>
      </c>
      <c r="I224" s="21" t="s">
        <v>18</v>
      </c>
      <c r="J224" s="21" t="s">
        <v>11</v>
      </c>
      <c r="K224" s="21" t="s">
        <v>10</v>
      </c>
      <c r="L224" s="21" t="s">
        <v>12</v>
      </c>
      <c r="M224" s="21" t="s">
        <v>40</v>
      </c>
      <c r="N224" s="21" t="s">
        <v>10</v>
      </c>
      <c r="O224" s="21" t="s">
        <v>18</v>
      </c>
      <c r="P224" s="21" t="s">
        <v>17</v>
      </c>
      <c r="Q224" s="21" t="s">
        <v>11</v>
      </c>
      <c r="R224" s="151"/>
      <c r="S224" s="154"/>
      <c r="T224" s="25"/>
      <c r="U224" s="58"/>
      <c r="V224" s="24">
        <v>909</v>
      </c>
      <c r="W224" s="24"/>
      <c r="X224" s="58"/>
      <c r="Y224" s="25"/>
      <c r="Z224" s="25"/>
      <c r="AA224" s="25">
        <f>T224+U224+V224+W224+X224+Y224</f>
        <v>909</v>
      </c>
      <c r="AB224" s="23">
        <v>2023</v>
      </c>
      <c r="AC224" s="74"/>
    </row>
    <row r="225" spans="1:32" x14ac:dyDescent="0.25">
      <c r="A225" s="21" t="s">
        <v>10</v>
      </c>
      <c r="B225" s="21" t="s">
        <v>11</v>
      </c>
      <c r="C225" s="21" t="s">
        <v>12</v>
      </c>
      <c r="D225" s="21" t="s">
        <v>10</v>
      </c>
      <c r="E225" s="21" t="s">
        <v>20</v>
      </c>
      <c r="F225" s="21" t="s">
        <v>10</v>
      </c>
      <c r="G225" s="21" t="s">
        <v>19</v>
      </c>
      <c r="H225" s="21" t="s">
        <v>10</v>
      </c>
      <c r="I225" s="21" t="s">
        <v>18</v>
      </c>
      <c r="J225" s="21" t="s">
        <v>11</v>
      </c>
      <c r="K225" s="21" t="s">
        <v>10</v>
      </c>
      <c r="L225" s="21" t="s">
        <v>12</v>
      </c>
      <c r="M225" s="21" t="s">
        <v>11</v>
      </c>
      <c r="N225" s="21" t="s">
        <v>10</v>
      </c>
      <c r="O225" s="21" t="s">
        <v>18</v>
      </c>
      <c r="P225" s="21" t="s">
        <v>17</v>
      </c>
      <c r="Q225" s="21" t="s">
        <v>11</v>
      </c>
      <c r="R225" s="151"/>
      <c r="S225" s="154"/>
      <c r="T225" s="25"/>
      <c r="U225" s="58"/>
      <c r="V225" s="24">
        <v>8180.8</v>
      </c>
      <c r="W225" s="24"/>
      <c r="X225" s="58"/>
      <c r="Y225" s="25"/>
      <c r="Z225" s="25"/>
      <c r="AA225" s="25">
        <f t="shared" ref="AA225:AA227" si="37">T225+U225+V225+W225+X225+Y225</f>
        <v>8180.8</v>
      </c>
      <c r="AB225" s="23">
        <v>2023</v>
      </c>
      <c r="AC225" s="74"/>
    </row>
    <row r="226" spans="1:32" s="143" customFormat="1" ht="15" hidden="1" x14ac:dyDescent="0.25">
      <c r="A226" s="45" t="s">
        <v>10</v>
      </c>
      <c r="B226" s="45" t="s">
        <v>11</v>
      </c>
      <c r="C226" s="45" t="s">
        <v>12</v>
      </c>
      <c r="D226" s="45" t="s">
        <v>10</v>
      </c>
      <c r="E226" s="45" t="s">
        <v>20</v>
      </c>
      <c r="F226" s="45" t="s">
        <v>10</v>
      </c>
      <c r="G226" s="45" t="s">
        <v>19</v>
      </c>
      <c r="H226" s="45" t="s">
        <v>10</v>
      </c>
      <c r="I226" s="45" t="s">
        <v>18</v>
      </c>
      <c r="J226" s="45" t="s">
        <v>11</v>
      </c>
      <c r="K226" s="45" t="s">
        <v>10</v>
      </c>
      <c r="L226" s="45" t="s">
        <v>12</v>
      </c>
      <c r="M226" s="45" t="s">
        <v>40</v>
      </c>
      <c r="N226" s="45" t="s">
        <v>10</v>
      </c>
      <c r="O226" s="45" t="s">
        <v>11</v>
      </c>
      <c r="P226" s="45" t="s">
        <v>17</v>
      </c>
      <c r="Q226" s="45" t="s">
        <v>11</v>
      </c>
      <c r="R226" s="151"/>
      <c r="S226" s="154"/>
      <c r="T226" s="48"/>
      <c r="U226" s="133"/>
      <c r="V226" s="140"/>
      <c r="W226" s="140"/>
      <c r="X226" s="133"/>
      <c r="Y226" s="48"/>
      <c r="Z226" s="48"/>
      <c r="AA226" s="48">
        <f t="shared" si="37"/>
        <v>0</v>
      </c>
      <c r="AB226" s="141">
        <v>2024</v>
      </c>
      <c r="AC226" s="48"/>
      <c r="AD226" s="142"/>
      <c r="AE226" s="142"/>
    </row>
    <row r="227" spans="1:32" s="143" customFormat="1" hidden="1" x14ac:dyDescent="0.25">
      <c r="A227" s="45" t="s">
        <v>10</v>
      </c>
      <c r="B227" s="45" t="s">
        <v>11</v>
      </c>
      <c r="C227" s="45" t="s">
        <v>12</v>
      </c>
      <c r="D227" s="45" t="s">
        <v>10</v>
      </c>
      <c r="E227" s="45" t="s">
        <v>20</v>
      </c>
      <c r="F227" s="45" t="s">
        <v>10</v>
      </c>
      <c r="G227" s="45" t="s">
        <v>19</v>
      </c>
      <c r="H227" s="45" t="s">
        <v>10</v>
      </c>
      <c r="I227" s="45" t="s">
        <v>18</v>
      </c>
      <c r="J227" s="45" t="s">
        <v>11</v>
      </c>
      <c r="K227" s="45" t="s">
        <v>10</v>
      </c>
      <c r="L227" s="45" t="s">
        <v>12</v>
      </c>
      <c r="M227" s="45" t="s">
        <v>11</v>
      </c>
      <c r="N227" s="45" t="s">
        <v>10</v>
      </c>
      <c r="O227" s="45" t="s">
        <v>11</v>
      </c>
      <c r="P227" s="45" t="s">
        <v>17</v>
      </c>
      <c r="Q227" s="45" t="s">
        <v>11</v>
      </c>
      <c r="R227" s="152"/>
      <c r="S227" s="155"/>
      <c r="T227" s="48"/>
      <c r="U227" s="133"/>
      <c r="V227" s="140"/>
      <c r="W227" s="140"/>
      <c r="X227" s="133"/>
      <c r="Y227" s="48"/>
      <c r="Z227" s="48"/>
      <c r="AA227" s="48">
        <f t="shared" si="37"/>
        <v>0</v>
      </c>
      <c r="AB227" s="141">
        <v>2024</v>
      </c>
      <c r="AC227" s="96"/>
      <c r="AD227" s="142"/>
      <c r="AE227" s="142"/>
    </row>
    <row r="228" spans="1:32" s="16" customFormat="1" ht="30" x14ac:dyDescent="0.25">
      <c r="A228" s="13"/>
      <c r="B228" s="13"/>
      <c r="C228" s="13"/>
      <c r="D228" s="13"/>
      <c r="E228" s="13"/>
      <c r="F228" s="13"/>
      <c r="G228" s="13"/>
      <c r="H228" s="13"/>
      <c r="I228" s="14"/>
      <c r="J228" s="13"/>
      <c r="K228" s="13"/>
      <c r="L228" s="13"/>
      <c r="M228" s="13"/>
      <c r="N228" s="13"/>
      <c r="O228" s="13"/>
      <c r="P228" s="13"/>
      <c r="Q228" s="13"/>
      <c r="R228" s="131" t="s">
        <v>200</v>
      </c>
      <c r="S228" s="6" t="s">
        <v>39</v>
      </c>
      <c r="T228" s="59"/>
      <c r="U228" s="104"/>
      <c r="V228" s="59">
        <v>1.58</v>
      </c>
      <c r="W228" s="59"/>
      <c r="X228" s="106"/>
      <c r="Y228" s="59"/>
      <c r="Z228" s="59"/>
      <c r="AA228" s="60">
        <f>V228</f>
        <v>1.58</v>
      </c>
      <c r="AB228" s="6">
        <v>2023</v>
      </c>
      <c r="AC228" s="74"/>
      <c r="AD228" s="62"/>
      <c r="AE228" s="63"/>
      <c r="AF228" s="64"/>
    </row>
    <row r="229" spans="1:32" s="1" customFormat="1" ht="29.25" hidden="1" customHeight="1" x14ac:dyDescent="0.25">
      <c r="A229" s="14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38" t="s">
        <v>175</v>
      </c>
      <c r="S229" s="139" t="s">
        <v>1</v>
      </c>
      <c r="T229" s="5"/>
      <c r="U229" s="5"/>
      <c r="V229" s="104"/>
      <c r="W229" s="5">
        <v>100</v>
      </c>
      <c r="X229" s="104"/>
      <c r="Y229" s="5"/>
      <c r="Z229" s="5"/>
      <c r="AA229" s="3">
        <f>V229+W229</f>
        <v>100</v>
      </c>
      <c r="AB229" s="6">
        <v>2024</v>
      </c>
      <c r="AC229" s="77"/>
      <c r="AD229" s="17"/>
      <c r="AE229" s="17"/>
    </row>
    <row r="230" spans="1:32" ht="21.6" customHeight="1" x14ac:dyDescent="0.25">
      <c r="A230" s="21" t="s">
        <v>10</v>
      </c>
      <c r="B230" s="21" t="s">
        <v>11</v>
      </c>
      <c r="C230" s="21" t="s">
        <v>12</v>
      </c>
      <c r="D230" s="21" t="s">
        <v>10</v>
      </c>
      <c r="E230" s="21" t="s">
        <v>20</v>
      </c>
      <c r="F230" s="21" t="s">
        <v>10</v>
      </c>
      <c r="G230" s="21" t="s">
        <v>19</v>
      </c>
      <c r="H230" s="21" t="s">
        <v>10</v>
      </c>
      <c r="I230" s="21" t="s">
        <v>18</v>
      </c>
      <c r="J230" s="21" t="s">
        <v>11</v>
      </c>
      <c r="K230" s="21" t="s">
        <v>10</v>
      </c>
      <c r="L230" s="21" t="s">
        <v>12</v>
      </c>
      <c r="M230" s="21" t="s">
        <v>10</v>
      </c>
      <c r="N230" s="21" t="s">
        <v>10</v>
      </c>
      <c r="O230" s="21" t="s">
        <v>10</v>
      </c>
      <c r="P230" s="21" t="s">
        <v>10</v>
      </c>
      <c r="Q230" s="21" t="s">
        <v>10</v>
      </c>
      <c r="R230" s="150" t="s">
        <v>198</v>
      </c>
      <c r="S230" s="153" t="s">
        <v>33</v>
      </c>
      <c r="T230" s="111"/>
      <c r="U230" s="111"/>
      <c r="V230" s="58"/>
      <c r="W230" s="25">
        <f>W231+W232</f>
        <v>32441.9</v>
      </c>
      <c r="X230" s="58"/>
      <c r="Y230" s="25"/>
      <c r="Z230" s="25"/>
      <c r="AA230" s="25">
        <f>AA231+AA232</f>
        <v>32441.9</v>
      </c>
      <c r="AB230" s="23">
        <v>2024</v>
      </c>
      <c r="AC230" s="123"/>
    </row>
    <row r="231" spans="1:32" x14ac:dyDescent="0.25">
      <c r="A231" s="21" t="s">
        <v>10</v>
      </c>
      <c r="B231" s="21" t="s">
        <v>11</v>
      </c>
      <c r="C231" s="21" t="s">
        <v>12</v>
      </c>
      <c r="D231" s="21" t="s">
        <v>10</v>
      </c>
      <c r="E231" s="21" t="s">
        <v>20</v>
      </c>
      <c r="F231" s="21" t="s">
        <v>10</v>
      </c>
      <c r="G231" s="21" t="s">
        <v>19</v>
      </c>
      <c r="H231" s="21" t="s">
        <v>10</v>
      </c>
      <c r="I231" s="21" t="s">
        <v>18</v>
      </c>
      <c r="J231" s="21" t="s">
        <v>11</v>
      </c>
      <c r="K231" s="21" t="s">
        <v>10</v>
      </c>
      <c r="L231" s="21" t="s">
        <v>12</v>
      </c>
      <c r="M231" s="21" t="s">
        <v>40</v>
      </c>
      <c r="N231" s="21" t="s">
        <v>10</v>
      </c>
      <c r="O231" s="21" t="s">
        <v>11</v>
      </c>
      <c r="P231" s="21" t="s">
        <v>17</v>
      </c>
      <c r="Q231" s="21" t="s">
        <v>11</v>
      </c>
      <c r="R231" s="151"/>
      <c r="S231" s="154"/>
      <c r="T231" s="25"/>
      <c r="U231" s="58"/>
      <c r="V231" s="55"/>
      <c r="W231" s="24">
        <v>3294.2</v>
      </c>
      <c r="X231" s="58"/>
      <c r="Y231" s="25"/>
      <c r="Z231" s="25"/>
      <c r="AA231" s="25">
        <f>T231+U231+V231+W231+X231+Y231</f>
        <v>3294.2</v>
      </c>
      <c r="AB231" s="23">
        <v>2024</v>
      </c>
      <c r="AC231" s="74"/>
    </row>
    <row r="232" spans="1:32" x14ac:dyDescent="0.25">
      <c r="A232" s="21" t="s">
        <v>10</v>
      </c>
      <c r="B232" s="21" t="s">
        <v>11</v>
      </c>
      <c r="C232" s="21" t="s">
        <v>12</v>
      </c>
      <c r="D232" s="21" t="s">
        <v>10</v>
      </c>
      <c r="E232" s="21" t="s">
        <v>20</v>
      </c>
      <c r="F232" s="21" t="s">
        <v>10</v>
      </c>
      <c r="G232" s="21" t="s">
        <v>19</v>
      </c>
      <c r="H232" s="21" t="s">
        <v>10</v>
      </c>
      <c r="I232" s="21" t="s">
        <v>18</v>
      </c>
      <c r="J232" s="21" t="s">
        <v>11</v>
      </c>
      <c r="K232" s="21" t="s">
        <v>10</v>
      </c>
      <c r="L232" s="21" t="s">
        <v>12</v>
      </c>
      <c r="M232" s="21" t="s">
        <v>11</v>
      </c>
      <c r="N232" s="21" t="s">
        <v>10</v>
      </c>
      <c r="O232" s="21" t="s">
        <v>11</v>
      </c>
      <c r="P232" s="21" t="s">
        <v>17</v>
      </c>
      <c r="Q232" s="21" t="s">
        <v>11</v>
      </c>
      <c r="R232" s="152"/>
      <c r="S232" s="155"/>
      <c r="T232" s="25"/>
      <c r="U232" s="58"/>
      <c r="V232" s="55"/>
      <c r="W232" s="24">
        <v>29147.7</v>
      </c>
      <c r="X232" s="58"/>
      <c r="Y232" s="25"/>
      <c r="Z232" s="25"/>
      <c r="AA232" s="25">
        <f>T232+U232+V232+W232+X232+Y232</f>
        <v>29147.7</v>
      </c>
      <c r="AB232" s="23">
        <v>2024</v>
      </c>
      <c r="AC232" s="74"/>
    </row>
    <row r="233" spans="1:32" s="16" customFormat="1" ht="30" x14ac:dyDescent="0.25">
      <c r="A233" s="13"/>
      <c r="B233" s="13"/>
      <c r="C233" s="13"/>
      <c r="D233" s="13"/>
      <c r="E233" s="13"/>
      <c r="F233" s="13"/>
      <c r="G233" s="13"/>
      <c r="H233" s="13"/>
      <c r="I233" s="14"/>
      <c r="J233" s="13"/>
      <c r="K233" s="13"/>
      <c r="L233" s="13"/>
      <c r="M233" s="13"/>
      <c r="N233" s="13"/>
      <c r="O233" s="13"/>
      <c r="P233" s="13"/>
      <c r="Q233" s="13"/>
      <c r="R233" s="131" t="s">
        <v>191</v>
      </c>
      <c r="S233" s="6" t="s">
        <v>39</v>
      </c>
      <c r="T233" s="59"/>
      <c r="U233" s="104"/>
      <c r="V233" s="106"/>
      <c r="W233" s="59">
        <v>3.8</v>
      </c>
      <c r="X233" s="106"/>
      <c r="Y233" s="59"/>
      <c r="Z233" s="59"/>
      <c r="AA233" s="60">
        <f>W233</f>
        <v>3.8</v>
      </c>
      <c r="AB233" s="6">
        <v>2024</v>
      </c>
      <c r="AC233" s="74"/>
      <c r="AD233" s="62"/>
      <c r="AE233" s="63"/>
      <c r="AF233" s="64"/>
    </row>
    <row r="234" spans="1:32" x14ac:dyDescent="0.25">
      <c r="A234" s="21" t="s">
        <v>10</v>
      </c>
      <c r="B234" s="21" t="s">
        <v>11</v>
      </c>
      <c r="C234" s="21" t="s">
        <v>12</v>
      </c>
      <c r="D234" s="21" t="s">
        <v>10</v>
      </c>
      <c r="E234" s="21" t="s">
        <v>20</v>
      </c>
      <c r="F234" s="21" t="s">
        <v>10</v>
      </c>
      <c r="G234" s="21" t="s">
        <v>19</v>
      </c>
      <c r="H234" s="21" t="s">
        <v>10</v>
      </c>
      <c r="I234" s="21" t="s">
        <v>18</v>
      </c>
      <c r="J234" s="21" t="s">
        <v>11</v>
      </c>
      <c r="K234" s="21" t="s">
        <v>10</v>
      </c>
      <c r="L234" s="21" t="s">
        <v>12</v>
      </c>
      <c r="M234" s="21" t="s">
        <v>10</v>
      </c>
      <c r="N234" s="21" t="s">
        <v>10</v>
      </c>
      <c r="O234" s="21" t="s">
        <v>10</v>
      </c>
      <c r="P234" s="21" t="s">
        <v>10</v>
      </c>
      <c r="Q234" s="21" t="s">
        <v>10</v>
      </c>
      <c r="R234" s="150" t="s">
        <v>225</v>
      </c>
      <c r="S234" s="153" t="s">
        <v>33</v>
      </c>
      <c r="T234" s="111"/>
      <c r="U234" s="111"/>
      <c r="V234" s="58"/>
      <c r="W234" s="25">
        <f>W235+W236</f>
        <v>17993.5</v>
      </c>
      <c r="X234" s="58"/>
      <c r="Y234" s="25"/>
      <c r="Z234" s="25"/>
      <c r="AA234" s="25">
        <f>AA235+AA236</f>
        <v>17993.5</v>
      </c>
      <c r="AB234" s="23">
        <v>2024</v>
      </c>
      <c r="AC234" s="123"/>
    </row>
    <row r="235" spans="1:32" x14ac:dyDescent="0.25">
      <c r="A235" s="21" t="s">
        <v>10</v>
      </c>
      <c r="B235" s="21" t="s">
        <v>11</v>
      </c>
      <c r="C235" s="21" t="s">
        <v>12</v>
      </c>
      <c r="D235" s="21" t="s">
        <v>10</v>
      </c>
      <c r="E235" s="21" t="s">
        <v>20</v>
      </c>
      <c r="F235" s="21" t="s">
        <v>10</v>
      </c>
      <c r="G235" s="21" t="s">
        <v>19</v>
      </c>
      <c r="H235" s="21" t="s">
        <v>10</v>
      </c>
      <c r="I235" s="21" t="s">
        <v>18</v>
      </c>
      <c r="J235" s="21" t="s">
        <v>11</v>
      </c>
      <c r="K235" s="21" t="s">
        <v>10</v>
      </c>
      <c r="L235" s="21" t="s">
        <v>12</v>
      </c>
      <c r="M235" s="21" t="s">
        <v>40</v>
      </c>
      <c r="N235" s="21" t="s">
        <v>10</v>
      </c>
      <c r="O235" s="21" t="s">
        <v>11</v>
      </c>
      <c r="P235" s="21" t="s">
        <v>17</v>
      </c>
      <c r="Q235" s="21" t="s">
        <v>11</v>
      </c>
      <c r="R235" s="151"/>
      <c r="S235" s="154"/>
      <c r="T235" s="25"/>
      <c r="U235" s="58"/>
      <c r="V235" s="55"/>
      <c r="W235" s="24">
        <f>2936-290.5-639.9-206.2</f>
        <v>1799.3999999999999</v>
      </c>
      <c r="X235" s="58"/>
      <c r="Y235" s="25"/>
      <c r="Z235" s="25"/>
      <c r="AA235" s="25">
        <f>T235+U235+V235+W235+X235+Y235</f>
        <v>1799.3999999999999</v>
      </c>
      <c r="AB235" s="23">
        <v>2024</v>
      </c>
      <c r="AC235" s="74"/>
    </row>
    <row r="236" spans="1:32" x14ac:dyDescent="0.25">
      <c r="A236" s="21" t="s">
        <v>10</v>
      </c>
      <c r="B236" s="21" t="s">
        <v>11</v>
      </c>
      <c r="C236" s="21" t="s">
        <v>12</v>
      </c>
      <c r="D236" s="21" t="s">
        <v>10</v>
      </c>
      <c r="E236" s="21" t="s">
        <v>20</v>
      </c>
      <c r="F236" s="21" t="s">
        <v>10</v>
      </c>
      <c r="G236" s="21" t="s">
        <v>19</v>
      </c>
      <c r="H236" s="21" t="s">
        <v>10</v>
      </c>
      <c r="I236" s="21" t="s">
        <v>18</v>
      </c>
      <c r="J236" s="21" t="s">
        <v>11</v>
      </c>
      <c r="K236" s="21" t="s">
        <v>10</v>
      </c>
      <c r="L236" s="21" t="s">
        <v>12</v>
      </c>
      <c r="M236" s="21" t="s">
        <v>11</v>
      </c>
      <c r="N236" s="21" t="s">
        <v>10</v>
      </c>
      <c r="O236" s="21" t="s">
        <v>11</v>
      </c>
      <c r="P236" s="21" t="s">
        <v>17</v>
      </c>
      <c r="Q236" s="21" t="s">
        <v>11</v>
      </c>
      <c r="R236" s="152"/>
      <c r="S236" s="155"/>
      <c r="T236" s="25"/>
      <c r="U236" s="58"/>
      <c r="V236" s="55"/>
      <c r="W236" s="24">
        <f>26424.2-2614.5-5760.1-1855.5</f>
        <v>16194.099999999999</v>
      </c>
      <c r="X236" s="58"/>
      <c r="Y236" s="25"/>
      <c r="Z236" s="25"/>
      <c r="AA236" s="25">
        <f>T236+U236+V236+W236+X236+Y236</f>
        <v>16194.099999999999</v>
      </c>
      <c r="AB236" s="23">
        <v>2024</v>
      </c>
      <c r="AC236" s="74"/>
    </row>
    <row r="237" spans="1:32" s="16" customFormat="1" ht="34.15" customHeight="1" x14ac:dyDescent="0.25">
      <c r="A237" s="13"/>
      <c r="B237" s="13"/>
      <c r="C237" s="13"/>
      <c r="D237" s="13"/>
      <c r="E237" s="13"/>
      <c r="F237" s="13"/>
      <c r="G237" s="13"/>
      <c r="H237" s="13"/>
      <c r="I237" s="14"/>
      <c r="J237" s="13"/>
      <c r="K237" s="13"/>
      <c r="L237" s="13"/>
      <c r="M237" s="13"/>
      <c r="N237" s="13"/>
      <c r="O237" s="13"/>
      <c r="P237" s="13"/>
      <c r="Q237" s="13"/>
      <c r="R237" s="131" t="s">
        <v>191</v>
      </c>
      <c r="S237" s="6" t="s">
        <v>39</v>
      </c>
      <c r="T237" s="59"/>
      <c r="U237" s="104"/>
      <c r="V237" s="106"/>
      <c r="W237" s="59">
        <v>5.4</v>
      </c>
      <c r="X237" s="106"/>
      <c r="Y237" s="59"/>
      <c r="Z237" s="59"/>
      <c r="AA237" s="60">
        <f>W237</f>
        <v>5.4</v>
      </c>
      <c r="AB237" s="6">
        <v>2024</v>
      </c>
      <c r="AC237" s="74"/>
      <c r="AD237" s="62"/>
      <c r="AE237" s="63"/>
      <c r="AF237" s="64"/>
    </row>
    <row r="238" spans="1:32" x14ac:dyDescent="0.25">
      <c r="A238" s="21" t="s">
        <v>10</v>
      </c>
      <c r="B238" s="21" t="s">
        <v>11</v>
      </c>
      <c r="C238" s="21" t="s">
        <v>12</v>
      </c>
      <c r="D238" s="21" t="s">
        <v>10</v>
      </c>
      <c r="E238" s="21" t="s">
        <v>20</v>
      </c>
      <c r="F238" s="21" t="s">
        <v>10</v>
      </c>
      <c r="G238" s="21" t="s">
        <v>19</v>
      </c>
      <c r="H238" s="21" t="s">
        <v>10</v>
      </c>
      <c r="I238" s="21" t="s">
        <v>18</v>
      </c>
      <c r="J238" s="21" t="s">
        <v>11</v>
      </c>
      <c r="K238" s="21" t="s">
        <v>10</v>
      </c>
      <c r="L238" s="21" t="s">
        <v>12</v>
      </c>
      <c r="M238" s="21" t="s">
        <v>10</v>
      </c>
      <c r="N238" s="21" t="s">
        <v>10</v>
      </c>
      <c r="O238" s="21" t="s">
        <v>10</v>
      </c>
      <c r="P238" s="21" t="s">
        <v>10</v>
      </c>
      <c r="Q238" s="21" t="s">
        <v>10</v>
      </c>
      <c r="R238" s="150" t="s">
        <v>199</v>
      </c>
      <c r="S238" s="153" t="s">
        <v>33</v>
      </c>
      <c r="T238" s="111"/>
      <c r="U238" s="111"/>
      <c r="V238" s="58"/>
      <c r="W238" s="25">
        <f>W239+W240</f>
        <v>108722.3</v>
      </c>
      <c r="X238" s="58"/>
      <c r="Y238" s="25"/>
      <c r="Z238" s="25"/>
      <c r="AA238" s="25">
        <f>AA239+AA240</f>
        <v>108722.3</v>
      </c>
      <c r="AB238" s="23">
        <v>2024</v>
      </c>
      <c r="AC238" s="123"/>
    </row>
    <row r="239" spans="1:32" x14ac:dyDescent="0.25">
      <c r="A239" s="21" t="s">
        <v>10</v>
      </c>
      <c r="B239" s="21" t="s">
        <v>11</v>
      </c>
      <c r="C239" s="21" t="s">
        <v>12</v>
      </c>
      <c r="D239" s="21" t="s">
        <v>10</v>
      </c>
      <c r="E239" s="21" t="s">
        <v>20</v>
      </c>
      <c r="F239" s="21" t="s">
        <v>10</v>
      </c>
      <c r="G239" s="21" t="s">
        <v>19</v>
      </c>
      <c r="H239" s="21" t="s">
        <v>10</v>
      </c>
      <c r="I239" s="21" t="s">
        <v>18</v>
      </c>
      <c r="J239" s="21" t="s">
        <v>11</v>
      </c>
      <c r="K239" s="21" t="s">
        <v>10</v>
      </c>
      <c r="L239" s="21" t="s">
        <v>12</v>
      </c>
      <c r="M239" s="21" t="s">
        <v>40</v>
      </c>
      <c r="N239" s="21" t="s">
        <v>10</v>
      </c>
      <c r="O239" s="21" t="s">
        <v>11</v>
      </c>
      <c r="P239" s="21" t="s">
        <v>17</v>
      </c>
      <c r="Q239" s="21" t="s">
        <v>11</v>
      </c>
      <c r="R239" s="151"/>
      <c r="S239" s="154"/>
      <c r="T239" s="25"/>
      <c r="U239" s="58"/>
      <c r="V239" s="55"/>
      <c r="W239" s="24">
        <f>9923.1+1034.4-85.2</f>
        <v>10872.3</v>
      </c>
      <c r="X239" s="58"/>
      <c r="Y239" s="25"/>
      <c r="Z239" s="25"/>
      <c r="AA239" s="25">
        <f>T239+U239+V239+W239+X239+Y239</f>
        <v>10872.3</v>
      </c>
      <c r="AB239" s="23">
        <v>2024</v>
      </c>
      <c r="AC239" s="74"/>
    </row>
    <row r="240" spans="1:32" x14ac:dyDescent="0.25">
      <c r="A240" s="21" t="s">
        <v>10</v>
      </c>
      <c r="B240" s="21" t="s">
        <v>11</v>
      </c>
      <c r="C240" s="21" t="s">
        <v>12</v>
      </c>
      <c r="D240" s="21" t="s">
        <v>10</v>
      </c>
      <c r="E240" s="21" t="s">
        <v>20</v>
      </c>
      <c r="F240" s="21" t="s">
        <v>10</v>
      </c>
      <c r="G240" s="21" t="s">
        <v>19</v>
      </c>
      <c r="H240" s="21" t="s">
        <v>10</v>
      </c>
      <c r="I240" s="21" t="s">
        <v>18</v>
      </c>
      <c r="J240" s="21" t="s">
        <v>11</v>
      </c>
      <c r="K240" s="21" t="s">
        <v>10</v>
      </c>
      <c r="L240" s="21" t="s">
        <v>12</v>
      </c>
      <c r="M240" s="21" t="s">
        <v>11</v>
      </c>
      <c r="N240" s="21" t="s">
        <v>10</v>
      </c>
      <c r="O240" s="21" t="s">
        <v>11</v>
      </c>
      <c r="P240" s="21" t="s">
        <v>17</v>
      </c>
      <c r="Q240" s="21" t="s">
        <v>11</v>
      </c>
      <c r="R240" s="152"/>
      <c r="S240" s="155"/>
      <c r="T240" s="25"/>
      <c r="U240" s="58"/>
      <c r="V240" s="55"/>
      <c r="W240" s="24">
        <f>89307.7+9310.1-767.8</f>
        <v>97850</v>
      </c>
      <c r="X240" s="58"/>
      <c r="Y240" s="25"/>
      <c r="Z240" s="25"/>
      <c r="AA240" s="25">
        <f>T240+U240+V240+W240+X240+Y240</f>
        <v>97850</v>
      </c>
      <c r="AB240" s="23">
        <v>2024</v>
      </c>
      <c r="AC240" s="74"/>
    </row>
    <row r="241" spans="1:32" s="16" customFormat="1" ht="32.450000000000003" customHeight="1" x14ac:dyDescent="0.25">
      <c r="A241" s="13"/>
      <c r="B241" s="13"/>
      <c r="C241" s="13"/>
      <c r="D241" s="13"/>
      <c r="E241" s="13"/>
      <c r="F241" s="13"/>
      <c r="G241" s="13"/>
      <c r="H241" s="13"/>
      <c r="I241" s="14"/>
      <c r="J241" s="13"/>
      <c r="K241" s="13"/>
      <c r="L241" s="13"/>
      <c r="M241" s="13"/>
      <c r="N241" s="13"/>
      <c r="O241" s="13"/>
      <c r="P241" s="13"/>
      <c r="Q241" s="13"/>
      <c r="R241" s="12" t="s">
        <v>191</v>
      </c>
      <c r="S241" s="6" t="s">
        <v>39</v>
      </c>
      <c r="T241" s="59"/>
      <c r="U241" s="104"/>
      <c r="V241" s="106"/>
      <c r="W241" s="59">
        <v>14.438000000000001</v>
      </c>
      <c r="X241" s="106"/>
      <c r="Y241" s="59"/>
      <c r="Z241" s="59"/>
      <c r="AA241" s="60">
        <f>W241</f>
        <v>14.438000000000001</v>
      </c>
      <c r="AB241" s="6">
        <v>2024</v>
      </c>
      <c r="AC241" s="74"/>
      <c r="AD241" s="62"/>
      <c r="AE241" s="63"/>
      <c r="AF241" s="64"/>
    </row>
    <row r="242" spans="1:32" ht="21" customHeight="1" x14ac:dyDescent="0.25">
      <c r="A242" s="21" t="s">
        <v>10</v>
      </c>
      <c r="B242" s="21" t="s">
        <v>11</v>
      </c>
      <c r="C242" s="21" t="s">
        <v>12</v>
      </c>
      <c r="D242" s="21" t="s">
        <v>10</v>
      </c>
      <c r="E242" s="21" t="s">
        <v>20</v>
      </c>
      <c r="F242" s="21" t="s">
        <v>10</v>
      </c>
      <c r="G242" s="21" t="s">
        <v>19</v>
      </c>
      <c r="H242" s="21" t="s">
        <v>10</v>
      </c>
      <c r="I242" s="21" t="s">
        <v>18</v>
      </c>
      <c r="J242" s="21" t="s">
        <v>11</v>
      </c>
      <c r="K242" s="21" t="s">
        <v>10</v>
      </c>
      <c r="L242" s="21" t="s">
        <v>12</v>
      </c>
      <c r="M242" s="21" t="s">
        <v>10</v>
      </c>
      <c r="N242" s="21" t="s">
        <v>10</v>
      </c>
      <c r="O242" s="21" t="s">
        <v>10</v>
      </c>
      <c r="P242" s="21" t="s">
        <v>10</v>
      </c>
      <c r="Q242" s="21" t="s">
        <v>10</v>
      </c>
      <c r="R242" s="150" t="s">
        <v>241</v>
      </c>
      <c r="S242" s="153" t="s">
        <v>33</v>
      </c>
      <c r="T242" s="111"/>
      <c r="U242" s="111"/>
      <c r="V242" s="58"/>
      <c r="W242" s="25">
        <f>W243+W244</f>
        <v>9396.5999999999985</v>
      </c>
      <c r="X242" s="58"/>
      <c r="Y242" s="25"/>
      <c r="Z242" s="25"/>
      <c r="AA242" s="25">
        <f>AA243+AA244</f>
        <v>9396.5999999999985</v>
      </c>
      <c r="AB242" s="23">
        <v>2024</v>
      </c>
      <c r="AC242" s="123"/>
    </row>
    <row r="243" spans="1:32" x14ac:dyDescent="0.25">
      <c r="A243" s="21" t="s">
        <v>10</v>
      </c>
      <c r="B243" s="21" t="s">
        <v>11</v>
      </c>
      <c r="C243" s="21" t="s">
        <v>12</v>
      </c>
      <c r="D243" s="21" t="s">
        <v>10</v>
      </c>
      <c r="E243" s="21" t="s">
        <v>20</v>
      </c>
      <c r="F243" s="21" t="s">
        <v>10</v>
      </c>
      <c r="G243" s="21" t="s">
        <v>19</v>
      </c>
      <c r="H243" s="21" t="s">
        <v>10</v>
      </c>
      <c r="I243" s="21" t="s">
        <v>18</v>
      </c>
      <c r="J243" s="21" t="s">
        <v>11</v>
      </c>
      <c r="K243" s="21" t="s">
        <v>10</v>
      </c>
      <c r="L243" s="21" t="s">
        <v>12</v>
      </c>
      <c r="M243" s="21" t="s">
        <v>40</v>
      </c>
      <c r="N243" s="21" t="s">
        <v>10</v>
      </c>
      <c r="O243" s="21" t="s">
        <v>11</v>
      </c>
      <c r="P243" s="21" t="s">
        <v>17</v>
      </c>
      <c r="Q243" s="21" t="s">
        <v>11</v>
      </c>
      <c r="R243" s="151"/>
      <c r="S243" s="154"/>
      <c r="T243" s="25"/>
      <c r="U243" s="58"/>
      <c r="V243" s="55"/>
      <c r="W243" s="24">
        <f>2500-1042-603.7</f>
        <v>854.3</v>
      </c>
      <c r="X243" s="55"/>
      <c r="Y243" s="24"/>
      <c r="Z243" s="24"/>
      <c r="AA243" s="25">
        <f>T243+U243+V243+W243+X243+Y243</f>
        <v>854.3</v>
      </c>
      <c r="AB243" s="23">
        <v>2024</v>
      </c>
      <c r="AC243" s="74"/>
    </row>
    <row r="244" spans="1:32" x14ac:dyDescent="0.25">
      <c r="A244" s="21" t="s">
        <v>10</v>
      </c>
      <c r="B244" s="21" t="s">
        <v>11</v>
      </c>
      <c r="C244" s="21" t="s">
        <v>12</v>
      </c>
      <c r="D244" s="21" t="s">
        <v>10</v>
      </c>
      <c r="E244" s="21" t="s">
        <v>20</v>
      </c>
      <c r="F244" s="21" t="s">
        <v>10</v>
      </c>
      <c r="G244" s="21" t="s">
        <v>19</v>
      </c>
      <c r="H244" s="21" t="s">
        <v>10</v>
      </c>
      <c r="I244" s="21" t="s">
        <v>18</v>
      </c>
      <c r="J244" s="21" t="s">
        <v>11</v>
      </c>
      <c r="K244" s="21" t="s">
        <v>10</v>
      </c>
      <c r="L244" s="21" t="s">
        <v>12</v>
      </c>
      <c r="M244" s="21" t="s">
        <v>11</v>
      </c>
      <c r="N244" s="21" t="s">
        <v>10</v>
      </c>
      <c r="O244" s="21" t="s">
        <v>11</v>
      </c>
      <c r="P244" s="21" t="s">
        <v>17</v>
      </c>
      <c r="Q244" s="21" t="s">
        <v>11</v>
      </c>
      <c r="R244" s="152"/>
      <c r="S244" s="155"/>
      <c r="T244" s="25"/>
      <c r="U244" s="58"/>
      <c r="V244" s="55"/>
      <c r="W244" s="24">
        <f>22500-9378.6-4579.1</f>
        <v>8542.2999999999993</v>
      </c>
      <c r="X244" s="55"/>
      <c r="Y244" s="24"/>
      <c r="Z244" s="24"/>
      <c r="AA244" s="25">
        <f>T244+U244+V244+W244+X244+Y244</f>
        <v>8542.2999999999993</v>
      </c>
      <c r="AB244" s="23">
        <v>2024</v>
      </c>
      <c r="AC244" s="74"/>
    </row>
    <row r="245" spans="1:32" s="1" customFormat="1" ht="30" x14ac:dyDescent="0.25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2" t="s">
        <v>194</v>
      </c>
      <c r="S245" s="6" t="s">
        <v>39</v>
      </c>
      <c r="T245" s="59"/>
      <c r="U245" s="104"/>
      <c r="V245" s="106"/>
      <c r="W245" s="59">
        <v>5</v>
      </c>
      <c r="X245" s="106"/>
      <c r="Y245" s="59"/>
      <c r="Z245" s="59"/>
      <c r="AA245" s="60">
        <f>W245+Y245</f>
        <v>5</v>
      </c>
      <c r="AB245" s="6">
        <v>2024</v>
      </c>
      <c r="AC245" s="77"/>
      <c r="AD245" s="17"/>
      <c r="AE245" s="17"/>
    </row>
    <row r="246" spans="1:32" ht="21" customHeight="1" x14ac:dyDescent="0.25">
      <c r="A246" s="21" t="s">
        <v>10</v>
      </c>
      <c r="B246" s="21" t="s">
        <v>11</v>
      </c>
      <c r="C246" s="21" t="s">
        <v>12</v>
      </c>
      <c r="D246" s="21" t="s">
        <v>10</v>
      </c>
      <c r="E246" s="21" t="s">
        <v>20</v>
      </c>
      <c r="F246" s="21" t="s">
        <v>10</v>
      </c>
      <c r="G246" s="21" t="s">
        <v>19</v>
      </c>
      <c r="H246" s="21" t="s">
        <v>10</v>
      </c>
      <c r="I246" s="21" t="s">
        <v>18</v>
      </c>
      <c r="J246" s="21" t="s">
        <v>11</v>
      </c>
      <c r="K246" s="21" t="s">
        <v>10</v>
      </c>
      <c r="L246" s="21" t="s">
        <v>12</v>
      </c>
      <c r="M246" s="21" t="s">
        <v>10</v>
      </c>
      <c r="N246" s="21" t="s">
        <v>10</v>
      </c>
      <c r="O246" s="21" t="s">
        <v>10</v>
      </c>
      <c r="P246" s="21" t="s">
        <v>10</v>
      </c>
      <c r="Q246" s="21" t="s">
        <v>10</v>
      </c>
      <c r="R246" s="150" t="s">
        <v>231</v>
      </c>
      <c r="S246" s="153" t="s">
        <v>33</v>
      </c>
      <c r="T246" s="111"/>
      <c r="U246" s="111"/>
      <c r="V246" s="58"/>
      <c r="W246" s="25">
        <f>W247+W248</f>
        <v>124316.4</v>
      </c>
      <c r="X246" s="58"/>
      <c r="Y246" s="25"/>
      <c r="Z246" s="25"/>
      <c r="AA246" s="25">
        <f>AA247+AA248</f>
        <v>124316.4</v>
      </c>
      <c r="AB246" s="23">
        <v>2024</v>
      </c>
    </row>
    <row r="247" spans="1:32" x14ac:dyDescent="0.25">
      <c r="A247" s="21" t="s">
        <v>10</v>
      </c>
      <c r="B247" s="21" t="s">
        <v>11</v>
      </c>
      <c r="C247" s="21" t="s">
        <v>12</v>
      </c>
      <c r="D247" s="21" t="s">
        <v>10</v>
      </c>
      <c r="E247" s="21" t="s">
        <v>20</v>
      </c>
      <c r="F247" s="21" t="s">
        <v>10</v>
      </c>
      <c r="G247" s="21" t="s">
        <v>19</v>
      </c>
      <c r="H247" s="21" t="s">
        <v>10</v>
      </c>
      <c r="I247" s="21" t="s">
        <v>18</v>
      </c>
      <c r="J247" s="21" t="s">
        <v>11</v>
      </c>
      <c r="K247" s="21" t="s">
        <v>10</v>
      </c>
      <c r="L247" s="21" t="s">
        <v>12</v>
      </c>
      <c r="M247" s="21" t="s">
        <v>40</v>
      </c>
      <c r="N247" s="21" t="s">
        <v>10</v>
      </c>
      <c r="O247" s="21" t="s">
        <v>11</v>
      </c>
      <c r="P247" s="21" t="s">
        <v>17</v>
      </c>
      <c r="Q247" s="21" t="s">
        <v>11</v>
      </c>
      <c r="R247" s="151"/>
      <c r="S247" s="154"/>
      <c r="T247" s="25"/>
      <c r="U247" s="58"/>
      <c r="V247" s="55"/>
      <c r="W247" s="24">
        <v>12431.7</v>
      </c>
      <c r="X247" s="58"/>
      <c r="Y247" s="25"/>
      <c r="Z247" s="25"/>
      <c r="AA247" s="25">
        <f>T247+U247+V247+W247+X247+Y247</f>
        <v>12431.7</v>
      </c>
      <c r="AB247" s="23">
        <v>2024</v>
      </c>
      <c r="AC247" s="74"/>
    </row>
    <row r="248" spans="1:32" x14ac:dyDescent="0.25">
      <c r="A248" s="21" t="s">
        <v>10</v>
      </c>
      <c r="B248" s="21" t="s">
        <v>11</v>
      </c>
      <c r="C248" s="21" t="s">
        <v>12</v>
      </c>
      <c r="D248" s="21" t="s">
        <v>10</v>
      </c>
      <c r="E248" s="21" t="s">
        <v>20</v>
      </c>
      <c r="F248" s="21" t="s">
        <v>10</v>
      </c>
      <c r="G248" s="21" t="s">
        <v>19</v>
      </c>
      <c r="H248" s="21" t="s">
        <v>10</v>
      </c>
      <c r="I248" s="21" t="s">
        <v>18</v>
      </c>
      <c r="J248" s="21" t="s">
        <v>11</v>
      </c>
      <c r="K248" s="21" t="s">
        <v>10</v>
      </c>
      <c r="L248" s="21" t="s">
        <v>12</v>
      </c>
      <c r="M248" s="21" t="s">
        <v>11</v>
      </c>
      <c r="N248" s="21" t="s">
        <v>10</v>
      </c>
      <c r="O248" s="21" t="s">
        <v>11</v>
      </c>
      <c r="P248" s="21" t="s">
        <v>17</v>
      </c>
      <c r="Q248" s="21" t="s">
        <v>11</v>
      </c>
      <c r="R248" s="152"/>
      <c r="S248" s="155"/>
      <c r="T248" s="25"/>
      <c r="U248" s="58"/>
      <c r="V248" s="55"/>
      <c r="W248" s="24">
        <v>111884.7</v>
      </c>
      <c r="X248" s="58"/>
      <c r="Y248" s="25"/>
      <c r="Z248" s="25"/>
      <c r="AA248" s="25">
        <f>T248+U248+V248+W248+X248+Y248</f>
        <v>111884.7</v>
      </c>
      <c r="AB248" s="23">
        <v>2024</v>
      </c>
      <c r="AC248" s="74"/>
    </row>
    <row r="249" spans="1:32" s="16" customFormat="1" ht="30" x14ac:dyDescent="0.25">
      <c r="A249" s="13"/>
      <c r="B249" s="13"/>
      <c r="C249" s="13"/>
      <c r="D249" s="13"/>
      <c r="E249" s="13"/>
      <c r="F249" s="13"/>
      <c r="G249" s="13"/>
      <c r="H249" s="13"/>
      <c r="I249" s="14"/>
      <c r="J249" s="13"/>
      <c r="K249" s="13"/>
      <c r="L249" s="13"/>
      <c r="M249" s="13"/>
      <c r="N249" s="13"/>
      <c r="O249" s="13"/>
      <c r="P249" s="13"/>
      <c r="Q249" s="13"/>
      <c r="R249" s="12" t="s">
        <v>191</v>
      </c>
      <c r="S249" s="6" t="s">
        <v>39</v>
      </c>
      <c r="T249" s="59"/>
      <c r="U249" s="104"/>
      <c r="V249" s="106"/>
      <c r="W249" s="59">
        <v>5.0999999999999996</v>
      </c>
      <c r="X249" s="106"/>
      <c r="Y249" s="59"/>
      <c r="Z249" s="59"/>
      <c r="AA249" s="60">
        <f>W249</f>
        <v>5.0999999999999996</v>
      </c>
      <c r="AB249" s="6">
        <v>2024</v>
      </c>
      <c r="AC249" s="74"/>
      <c r="AD249" s="62"/>
      <c r="AE249" s="63"/>
      <c r="AF249" s="64"/>
    </row>
    <row r="250" spans="1:32" ht="21" customHeight="1" x14ac:dyDescent="0.25">
      <c r="A250" s="21" t="s">
        <v>10</v>
      </c>
      <c r="B250" s="21" t="s">
        <v>11</v>
      </c>
      <c r="C250" s="21" t="s">
        <v>12</v>
      </c>
      <c r="D250" s="21" t="s">
        <v>10</v>
      </c>
      <c r="E250" s="21" t="s">
        <v>20</v>
      </c>
      <c r="F250" s="21" t="s">
        <v>10</v>
      </c>
      <c r="G250" s="21" t="s">
        <v>19</v>
      </c>
      <c r="H250" s="21" t="s">
        <v>10</v>
      </c>
      <c r="I250" s="21" t="s">
        <v>18</v>
      </c>
      <c r="J250" s="21" t="s">
        <v>11</v>
      </c>
      <c r="K250" s="21" t="s">
        <v>10</v>
      </c>
      <c r="L250" s="21" t="s">
        <v>12</v>
      </c>
      <c r="M250" s="21" t="s">
        <v>10</v>
      </c>
      <c r="N250" s="21" t="s">
        <v>10</v>
      </c>
      <c r="O250" s="21" t="s">
        <v>10</v>
      </c>
      <c r="P250" s="21" t="s">
        <v>10</v>
      </c>
      <c r="Q250" s="21" t="s">
        <v>10</v>
      </c>
      <c r="R250" s="150" t="s">
        <v>232</v>
      </c>
      <c r="S250" s="153" t="s">
        <v>33</v>
      </c>
      <c r="T250" s="111"/>
      <c r="U250" s="111"/>
      <c r="V250" s="58"/>
      <c r="W250" s="25">
        <f>W251+W252</f>
        <v>15000.1</v>
      </c>
      <c r="X250" s="58"/>
      <c r="Y250" s="25"/>
      <c r="Z250" s="25"/>
      <c r="AA250" s="25">
        <f>AA251+AA252</f>
        <v>15000.1</v>
      </c>
      <c r="AB250" s="23">
        <v>2024</v>
      </c>
    </row>
    <row r="251" spans="1:32" x14ac:dyDescent="0.25">
      <c r="A251" s="21" t="s">
        <v>10</v>
      </c>
      <c r="B251" s="21" t="s">
        <v>11</v>
      </c>
      <c r="C251" s="21" t="s">
        <v>12</v>
      </c>
      <c r="D251" s="21" t="s">
        <v>10</v>
      </c>
      <c r="E251" s="21" t="s">
        <v>20</v>
      </c>
      <c r="F251" s="21" t="s">
        <v>10</v>
      </c>
      <c r="G251" s="21" t="s">
        <v>19</v>
      </c>
      <c r="H251" s="21" t="s">
        <v>10</v>
      </c>
      <c r="I251" s="21" t="s">
        <v>18</v>
      </c>
      <c r="J251" s="21" t="s">
        <v>11</v>
      </c>
      <c r="K251" s="21" t="s">
        <v>10</v>
      </c>
      <c r="L251" s="21" t="s">
        <v>12</v>
      </c>
      <c r="M251" s="21" t="s">
        <v>40</v>
      </c>
      <c r="N251" s="21" t="s">
        <v>10</v>
      </c>
      <c r="O251" s="21" t="s">
        <v>11</v>
      </c>
      <c r="P251" s="21" t="s">
        <v>17</v>
      </c>
      <c r="Q251" s="21" t="s">
        <v>11</v>
      </c>
      <c r="R251" s="151"/>
      <c r="S251" s="154"/>
      <c r="T251" s="25"/>
      <c r="U251" s="58"/>
      <c r="V251" s="55"/>
      <c r="W251" s="24">
        <v>1363.7</v>
      </c>
      <c r="X251" s="58"/>
      <c r="Y251" s="25"/>
      <c r="Z251" s="25"/>
      <c r="AA251" s="25">
        <f>T251+U251+V251+W251+X251+Y251</f>
        <v>1363.7</v>
      </c>
      <c r="AB251" s="23">
        <v>2024</v>
      </c>
      <c r="AC251" s="74"/>
    </row>
    <row r="252" spans="1:32" x14ac:dyDescent="0.25">
      <c r="A252" s="21" t="s">
        <v>10</v>
      </c>
      <c r="B252" s="21" t="s">
        <v>11</v>
      </c>
      <c r="C252" s="21" t="s">
        <v>12</v>
      </c>
      <c r="D252" s="21" t="s">
        <v>10</v>
      </c>
      <c r="E252" s="21" t="s">
        <v>20</v>
      </c>
      <c r="F252" s="21" t="s">
        <v>10</v>
      </c>
      <c r="G252" s="21" t="s">
        <v>19</v>
      </c>
      <c r="H252" s="21" t="s">
        <v>10</v>
      </c>
      <c r="I252" s="21" t="s">
        <v>18</v>
      </c>
      <c r="J252" s="21" t="s">
        <v>11</v>
      </c>
      <c r="K252" s="21" t="s">
        <v>10</v>
      </c>
      <c r="L252" s="21" t="s">
        <v>12</v>
      </c>
      <c r="M252" s="21" t="s">
        <v>11</v>
      </c>
      <c r="N252" s="21" t="s">
        <v>10</v>
      </c>
      <c r="O252" s="21" t="s">
        <v>11</v>
      </c>
      <c r="P252" s="21" t="s">
        <v>17</v>
      </c>
      <c r="Q252" s="21" t="s">
        <v>11</v>
      </c>
      <c r="R252" s="152"/>
      <c r="S252" s="155"/>
      <c r="T252" s="25"/>
      <c r="U252" s="58"/>
      <c r="V252" s="55"/>
      <c r="W252" s="24">
        <v>13636.4</v>
      </c>
      <c r="X252" s="58"/>
      <c r="Y252" s="25"/>
      <c r="Z252" s="25"/>
      <c r="AA252" s="25">
        <f>T252+U252+V252+W252+X252+Y252</f>
        <v>13636.4</v>
      </c>
      <c r="AB252" s="23">
        <v>2024</v>
      </c>
      <c r="AC252" s="74"/>
    </row>
    <row r="253" spans="1:32" s="16" customFormat="1" ht="29.25" x14ac:dyDescent="0.25">
      <c r="A253" s="13"/>
      <c r="B253" s="13"/>
      <c r="C253" s="13"/>
      <c r="D253" s="13"/>
      <c r="E253" s="13"/>
      <c r="F253" s="13"/>
      <c r="G253" s="13"/>
      <c r="H253" s="13"/>
      <c r="I253" s="14"/>
      <c r="J253" s="13"/>
      <c r="K253" s="13"/>
      <c r="L253" s="13"/>
      <c r="M253" s="13"/>
      <c r="N253" s="13"/>
      <c r="O253" s="13"/>
      <c r="P253" s="13"/>
      <c r="Q253" s="13"/>
      <c r="R253" s="12" t="s">
        <v>188</v>
      </c>
      <c r="S253" s="6" t="s">
        <v>2</v>
      </c>
      <c r="T253" s="59"/>
      <c r="U253" s="5"/>
      <c r="V253" s="59"/>
      <c r="W253" s="59">
        <v>0.57199999999999995</v>
      </c>
      <c r="X253" s="106"/>
      <c r="Y253" s="59"/>
      <c r="Z253" s="59"/>
      <c r="AA253" s="60">
        <f>W253</f>
        <v>0.57199999999999995</v>
      </c>
      <c r="AB253" s="6">
        <v>2024</v>
      </c>
      <c r="AC253" s="74"/>
      <c r="AD253" s="62"/>
      <c r="AE253" s="63"/>
      <c r="AF253" s="64"/>
    </row>
    <row r="254" spans="1:32" ht="21" customHeight="1" x14ac:dyDescent="0.25">
      <c r="A254" s="21" t="s">
        <v>10</v>
      </c>
      <c r="B254" s="21" t="s">
        <v>11</v>
      </c>
      <c r="C254" s="21" t="s">
        <v>12</v>
      </c>
      <c r="D254" s="21" t="s">
        <v>10</v>
      </c>
      <c r="E254" s="21" t="s">
        <v>20</v>
      </c>
      <c r="F254" s="21" t="s">
        <v>10</v>
      </c>
      <c r="G254" s="21" t="s">
        <v>19</v>
      </c>
      <c r="H254" s="21" t="s">
        <v>10</v>
      </c>
      <c r="I254" s="21" t="s">
        <v>18</v>
      </c>
      <c r="J254" s="21" t="s">
        <v>11</v>
      </c>
      <c r="K254" s="21" t="s">
        <v>10</v>
      </c>
      <c r="L254" s="21" t="s">
        <v>12</v>
      </c>
      <c r="M254" s="21" t="s">
        <v>10</v>
      </c>
      <c r="N254" s="21" t="s">
        <v>10</v>
      </c>
      <c r="O254" s="21" t="s">
        <v>10</v>
      </c>
      <c r="P254" s="21" t="s">
        <v>10</v>
      </c>
      <c r="Q254" s="21" t="s">
        <v>10</v>
      </c>
      <c r="R254" s="150" t="s">
        <v>233</v>
      </c>
      <c r="S254" s="153" t="s">
        <v>33</v>
      </c>
      <c r="T254" s="111"/>
      <c r="U254" s="111"/>
      <c r="V254" s="58"/>
      <c r="W254" s="25">
        <f>W255+W256</f>
        <v>15102.2</v>
      </c>
      <c r="X254" s="58"/>
      <c r="Y254" s="25"/>
      <c r="Z254" s="25"/>
      <c r="AA254" s="25">
        <f>AA255+AA256</f>
        <v>15102.2</v>
      </c>
      <c r="AB254" s="23">
        <v>2024</v>
      </c>
    </row>
    <row r="255" spans="1:32" x14ac:dyDescent="0.25">
      <c r="A255" s="21" t="s">
        <v>10</v>
      </c>
      <c r="B255" s="21" t="s">
        <v>11</v>
      </c>
      <c r="C255" s="21" t="s">
        <v>12</v>
      </c>
      <c r="D255" s="21" t="s">
        <v>10</v>
      </c>
      <c r="E255" s="21" t="s">
        <v>20</v>
      </c>
      <c r="F255" s="21" t="s">
        <v>10</v>
      </c>
      <c r="G255" s="21" t="s">
        <v>19</v>
      </c>
      <c r="H255" s="21" t="s">
        <v>10</v>
      </c>
      <c r="I255" s="21" t="s">
        <v>18</v>
      </c>
      <c r="J255" s="21" t="s">
        <v>11</v>
      </c>
      <c r="K255" s="21" t="s">
        <v>10</v>
      </c>
      <c r="L255" s="21" t="s">
        <v>12</v>
      </c>
      <c r="M255" s="21" t="s">
        <v>40</v>
      </c>
      <c r="N255" s="21" t="s">
        <v>10</v>
      </c>
      <c r="O255" s="21" t="s">
        <v>11</v>
      </c>
      <c r="P255" s="21" t="s">
        <v>17</v>
      </c>
      <c r="Q255" s="21" t="s">
        <v>11</v>
      </c>
      <c r="R255" s="151"/>
      <c r="S255" s="154"/>
      <c r="T255" s="25"/>
      <c r="U255" s="58"/>
      <c r="V255" s="55"/>
      <c r="W255" s="24">
        <f>1510.4-1.8</f>
        <v>1508.6000000000001</v>
      </c>
      <c r="X255" s="58"/>
      <c r="Y255" s="25"/>
      <c r="Z255" s="25"/>
      <c r="AA255" s="25">
        <f>T255+U255+V255+W255+X255+Y255</f>
        <v>1508.6000000000001</v>
      </c>
      <c r="AB255" s="23">
        <v>2024</v>
      </c>
      <c r="AC255" s="74"/>
    </row>
    <row r="256" spans="1:32" x14ac:dyDescent="0.25">
      <c r="A256" s="21" t="s">
        <v>10</v>
      </c>
      <c r="B256" s="21" t="s">
        <v>11</v>
      </c>
      <c r="C256" s="21" t="s">
        <v>12</v>
      </c>
      <c r="D256" s="21" t="s">
        <v>10</v>
      </c>
      <c r="E256" s="21" t="s">
        <v>20</v>
      </c>
      <c r="F256" s="21" t="s">
        <v>10</v>
      </c>
      <c r="G256" s="21" t="s">
        <v>19</v>
      </c>
      <c r="H256" s="21" t="s">
        <v>10</v>
      </c>
      <c r="I256" s="21" t="s">
        <v>18</v>
      </c>
      <c r="J256" s="21" t="s">
        <v>11</v>
      </c>
      <c r="K256" s="21" t="s">
        <v>10</v>
      </c>
      <c r="L256" s="21" t="s">
        <v>12</v>
      </c>
      <c r="M256" s="21" t="s">
        <v>11</v>
      </c>
      <c r="N256" s="21" t="s">
        <v>10</v>
      </c>
      <c r="O256" s="21" t="s">
        <v>11</v>
      </c>
      <c r="P256" s="21" t="s">
        <v>17</v>
      </c>
      <c r="Q256" s="21" t="s">
        <v>11</v>
      </c>
      <c r="R256" s="152"/>
      <c r="S256" s="155"/>
      <c r="T256" s="25"/>
      <c r="U256" s="58"/>
      <c r="V256" s="55"/>
      <c r="W256" s="24">
        <v>13593.6</v>
      </c>
      <c r="X256" s="58"/>
      <c r="Y256" s="25"/>
      <c r="Z256" s="25"/>
      <c r="AA256" s="25">
        <f>T256+U256+V256+W256+X256+Y256</f>
        <v>13593.6</v>
      </c>
      <c r="AB256" s="23">
        <v>2024</v>
      </c>
      <c r="AC256" s="74"/>
    </row>
    <row r="257" spans="1:32" s="16" customFormat="1" ht="32.450000000000003" customHeight="1" x14ac:dyDescent="0.25">
      <c r="A257" s="13"/>
      <c r="B257" s="13"/>
      <c r="C257" s="13"/>
      <c r="D257" s="13"/>
      <c r="E257" s="13"/>
      <c r="F257" s="13"/>
      <c r="G257" s="13"/>
      <c r="H257" s="13"/>
      <c r="I257" s="14"/>
      <c r="J257" s="13"/>
      <c r="K257" s="13"/>
      <c r="L257" s="13"/>
      <c r="M257" s="13"/>
      <c r="N257" s="13"/>
      <c r="O257" s="13"/>
      <c r="P257" s="13"/>
      <c r="Q257" s="13"/>
      <c r="R257" s="12" t="s">
        <v>188</v>
      </c>
      <c r="S257" s="6" t="s">
        <v>2</v>
      </c>
      <c r="T257" s="59"/>
      <c r="U257" s="5"/>
      <c r="V257" s="59"/>
      <c r="W257" s="59">
        <v>0.69699999999999995</v>
      </c>
      <c r="X257" s="106"/>
      <c r="Y257" s="59"/>
      <c r="Z257" s="59"/>
      <c r="AA257" s="60">
        <f>W257</f>
        <v>0.69699999999999995</v>
      </c>
      <c r="AB257" s="6">
        <v>2024</v>
      </c>
      <c r="AC257" s="74"/>
      <c r="AD257" s="62"/>
      <c r="AE257" s="63"/>
      <c r="AF257" s="64"/>
    </row>
    <row r="258" spans="1:32" x14ac:dyDescent="0.25">
      <c r="A258" s="21" t="s">
        <v>10</v>
      </c>
      <c r="B258" s="21" t="s">
        <v>11</v>
      </c>
      <c r="C258" s="21" t="s">
        <v>12</v>
      </c>
      <c r="D258" s="21" t="s">
        <v>10</v>
      </c>
      <c r="E258" s="21" t="s">
        <v>20</v>
      </c>
      <c r="F258" s="21" t="s">
        <v>10</v>
      </c>
      <c r="G258" s="21" t="s">
        <v>19</v>
      </c>
      <c r="H258" s="21" t="s">
        <v>10</v>
      </c>
      <c r="I258" s="21" t="s">
        <v>18</v>
      </c>
      <c r="J258" s="21" t="s">
        <v>11</v>
      </c>
      <c r="K258" s="21" t="s">
        <v>10</v>
      </c>
      <c r="L258" s="21" t="s">
        <v>12</v>
      </c>
      <c r="M258" s="21" t="s">
        <v>10</v>
      </c>
      <c r="N258" s="21" t="s">
        <v>10</v>
      </c>
      <c r="O258" s="21" t="s">
        <v>10</v>
      </c>
      <c r="P258" s="21" t="s">
        <v>10</v>
      </c>
      <c r="Q258" s="21" t="s">
        <v>10</v>
      </c>
      <c r="R258" s="150" t="s">
        <v>192</v>
      </c>
      <c r="S258" s="153" t="s">
        <v>33</v>
      </c>
      <c r="T258" s="111"/>
      <c r="U258" s="111"/>
      <c r="V258" s="25">
        <f>V259+V260</f>
        <v>7693.5999999999995</v>
      </c>
      <c r="W258" s="25"/>
      <c r="X258" s="58"/>
      <c r="Y258" s="25"/>
      <c r="Z258" s="25"/>
      <c r="AA258" s="25">
        <f>AA259+AA260</f>
        <v>7693.5999999999995</v>
      </c>
      <c r="AB258" s="23">
        <v>2023</v>
      </c>
    </row>
    <row r="259" spans="1:32" x14ac:dyDescent="0.25">
      <c r="A259" s="21" t="s">
        <v>10</v>
      </c>
      <c r="B259" s="21" t="s">
        <v>11</v>
      </c>
      <c r="C259" s="21" t="s">
        <v>12</v>
      </c>
      <c r="D259" s="21" t="s">
        <v>10</v>
      </c>
      <c r="E259" s="21" t="s">
        <v>20</v>
      </c>
      <c r="F259" s="21" t="s">
        <v>10</v>
      </c>
      <c r="G259" s="21" t="s">
        <v>19</v>
      </c>
      <c r="H259" s="21" t="s">
        <v>10</v>
      </c>
      <c r="I259" s="21" t="s">
        <v>18</v>
      </c>
      <c r="J259" s="21" t="s">
        <v>11</v>
      </c>
      <c r="K259" s="21" t="s">
        <v>10</v>
      </c>
      <c r="L259" s="21" t="s">
        <v>12</v>
      </c>
      <c r="M259" s="21" t="s">
        <v>40</v>
      </c>
      <c r="N259" s="21" t="s">
        <v>10</v>
      </c>
      <c r="O259" s="21" t="s">
        <v>18</v>
      </c>
      <c r="P259" s="21" t="s">
        <v>17</v>
      </c>
      <c r="Q259" s="21" t="s">
        <v>11</v>
      </c>
      <c r="R259" s="151"/>
      <c r="S259" s="154"/>
      <c r="T259" s="25"/>
      <c r="U259" s="58"/>
      <c r="V259" s="24">
        <v>769.4</v>
      </c>
      <c r="W259" s="25"/>
      <c r="X259" s="58"/>
      <c r="Y259" s="25"/>
      <c r="Z259" s="25"/>
      <c r="AA259" s="25">
        <f>T259+U259+V259+W259+X259+Y259</f>
        <v>769.4</v>
      </c>
      <c r="AB259" s="23">
        <v>2023</v>
      </c>
      <c r="AC259" s="74"/>
    </row>
    <row r="260" spans="1:32" x14ac:dyDescent="0.25">
      <c r="A260" s="21" t="s">
        <v>10</v>
      </c>
      <c r="B260" s="21" t="s">
        <v>11</v>
      </c>
      <c r="C260" s="21" t="s">
        <v>12</v>
      </c>
      <c r="D260" s="21" t="s">
        <v>10</v>
      </c>
      <c r="E260" s="21" t="s">
        <v>20</v>
      </c>
      <c r="F260" s="21" t="s">
        <v>10</v>
      </c>
      <c r="G260" s="21" t="s">
        <v>19</v>
      </c>
      <c r="H260" s="21" t="s">
        <v>10</v>
      </c>
      <c r="I260" s="21" t="s">
        <v>18</v>
      </c>
      <c r="J260" s="21" t="s">
        <v>11</v>
      </c>
      <c r="K260" s="21" t="s">
        <v>10</v>
      </c>
      <c r="L260" s="21" t="s">
        <v>12</v>
      </c>
      <c r="M260" s="21" t="s">
        <v>11</v>
      </c>
      <c r="N260" s="21" t="s">
        <v>10</v>
      </c>
      <c r="O260" s="21" t="s">
        <v>18</v>
      </c>
      <c r="P260" s="21" t="s">
        <v>17</v>
      </c>
      <c r="Q260" s="21" t="s">
        <v>11</v>
      </c>
      <c r="R260" s="152"/>
      <c r="S260" s="155"/>
      <c r="T260" s="25"/>
      <c r="U260" s="58"/>
      <c r="V260" s="24">
        <v>6924.2</v>
      </c>
      <c r="W260" s="25"/>
      <c r="X260" s="58"/>
      <c r="Y260" s="25"/>
      <c r="Z260" s="25"/>
      <c r="AA260" s="25">
        <f>T260+U260+V260+W260+X260+Y260</f>
        <v>6924.2</v>
      </c>
      <c r="AB260" s="23">
        <v>2023</v>
      </c>
      <c r="AC260" s="74"/>
    </row>
    <row r="261" spans="1:32" s="16" customFormat="1" ht="34.9" customHeight="1" x14ac:dyDescent="0.25">
      <c r="A261" s="13"/>
      <c r="B261" s="13"/>
      <c r="C261" s="13"/>
      <c r="D261" s="13"/>
      <c r="E261" s="13"/>
      <c r="F261" s="13"/>
      <c r="G261" s="13"/>
      <c r="H261" s="13"/>
      <c r="I261" s="14"/>
      <c r="J261" s="13"/>
      <c r="K261" s="13"/>
      <c r="L261" s="13"/>
      <c r="M261" s="13"/>
      <c r="N261" s="13"/>
      <c r="O261" s="13"/>
      <c r="P261" s="13"/>
      <c r="Q261" s="13"/>
      <c r="R261" s="12" t="s">
        <v>191</v>
      </c>
      <c r="S261" s="6" t="s">
        <v>39</v>
      </c>
      <c r="T261" s="59"/>
      <c r="U261" s="104"/>
      <c r="V261" s="59">
        <v>0.72799999999999998</v>
      </c>
      <c r="W261" s="59"/>
      <c r="X261" s="106"/>
      <c r="Y261" s="59"/>
      <c r="Z261" s="59"/>
      <c r="AA261" s="60">
        <f>V261</f>
        <v>0.72799999999999998</v>
      </c>
      <c r="AB261" s="6">
        <v>2023</v>
      </c>
      <c r="AC261" s="74"/>
      <c r="AD261" s="62"/>
      <c r="AE261" s="63"/>
      <c r="AF261" s="64"/>
    </row>
    <row r="262" spans="1:32" ht="26.25" customHeight="1" x14ac:dyDescent="0.25">
      <c r="A262" s="21" t="s">
        <v>10</v>
      </c>
      <c r="B262" s="21" t="s">
        <v>11</v>
      </c>
      <c r="C262" s="21" t="s">
        <v>12</v>
      </c>
      <c r="D262" s="21" t="s">
        <v>10</v>
      </c>
      <c r="E262" s="21" t="s">
        <v>20</v>
      </c>
      <c r="F262" s="21" t="s">
        <v>10</v>
      </c>
      <c r="G262" s="21" t="s">
        <v>19</v>
      </c>
      <c r="H262" s="21" t="s">
        <v>10</v>
      </c>
      <c r="I262" s="21" t="s">
        <v>18</v>
      </c>
      <c r="J262" s="21" t="s">
        <v>11</v>
      </c>
      <c r="K262" s="21" t="s">
        <v>10</v>
      </c>
      <c r="L262" s="21" t="s">
        <v>12</v>
      </c>
      <c r="M262" s="21" t="s">
        <v>10</v>
      </c>
      <c r="N262" s="21" t="s">
        <v>10</v>
      </c>
      <c r="O262" s="21" t="s">
        <v>10</v>
      </c>
      <c r="P262" s="21" t="s">
        <v>10</v>
      </c>
      <c r="Q262" s="21" t="s">
        <v>10</v>
      </c>
      <c r="R262" s="150" t="s">
        <v>193</v>
      </c>
      <c r="S262" s="153" t="s">
        <v>33</v>
      </c>
      <c r="T262" s="111"/>
      <c r="U262" s="111"/>
      <c r="V262" s="25">
        <f>V263+V264</f>
        <v>3082</v>
      </c>
      <c r="W262" s="25"/>
      <c r="X262" s="58"/>
      <c r="Y262" s="25"/>
      <c r="Z262" s="25"/>
      <c r="AA262" s="25">
        <f>AA263+AA264</f>
        <v>3082</v>
      </c>
      <c r="AB262" s="23">
        <v>2023</v>
      </c>
    </row>
    <row r="263" spans="1:32" ht="23.25" customHeight="1" x14ac:dyDescent="0.25">
      <c r="A263" s="21" t="s">
        <v>10</v>
      </c>
      <c r="B263" s="21" t="s">
        <v>11</v>
      </c>
      <c r="C263" s="21" t="s">
        <v>12</v>
      </c>
      <c r="D263" s="21" t="s">
        <v>10</v>
      </c>
      <c r="E263" s="21" t="s">
        <v>20</v>
      </c>
      <c r="F263" s="21" t="s">
        <v>10</v>
      </c>
      <c r="G263" s="21" t="s">
        <v>19</v>
      </c>
      <c r="H263" s="21" t="s">
        <v>10</v>
      </c>
      <c r="I263" s="21" t="s">
        <v>18</v>
      </c>
      <c r="J263" s="21" t="s">
        <v>11</v>
      </c>
      <c r="K263" s="21" t="s">
        <v>10</v>
      </c>
      <c r="L263" s="21" t="s">
        <v>12</v>
      </c>
      <c r="M263" s="21" t="s">
        <v>40</v>
      </c>
      <c r="N263" s="21" t="s">
        <v>10</v>
      </c>
      <c r="O263" s="21" t="s">
        <v>18</v>
      </c>
      <c r="P263" s="21" t="s">
        <v>17</v>
      </c>
      <c r="Q263" s="21" t="s">
        <v>11</v>
      </c>
      <c r="R263" s="151"/>
      <c r="S263" s="154"/>
      <c r="T263" s="25"/>
      <c r="U263" s="58"/>
      <c r="V263" s="24">
        <v>308.2</v>
      </c>
      <c r="W263" s="25"/>
      <c r="X263" s="58"/>
      <c r="Y263" s="25"/>
      <c r="Z263" s="25"/>
      <c r="AA263" s="25">
        <f>T263+U263+V263+W263+X263+Y263</f>
        <v>308.2</v>
      </c>
      <c r="AB263" s="23">
        <v>2023</v>
      </c>
      <c r="AC263" s="74"/>
    </row>
    <row r="264" spans="1:32" ht="24.75" customHeight="1" x14ac:dyDescent="0.25">
      <c r="A264" s="21" t="s">
        <v>10</v>
      </c>
      <c r="B264" s="21" t="s">
        <v>11</v>
      </c>
      <c r="C264" s="21" t="s">
        <v>12</v>
      </c>
      <c r="D264" s="21" t="s">
        <v>10</v>
      </c>
      <c r="E264" s="21" t="s">
        <v>20</v>
      </c>
      <c r="F264" s="21" t="s">
        <v>10</v>
      </c>
      <c r="G264" s="21" t="s">
        <v>19</v>
      </c>
      <c r="H264" s="21" t="s">
        <v>10</v>
      </c>
      <c r="I264" s="21" t="s">
        <v>18</v>
      </c>
      <c r="J264" s="21" t="s">
        <v>11</v>
      </c>
      <c r="K264" s="21" t="s">
        <v>10</v>
      </c>
      <c r="L264" s="21" t="s">
        <v>12</v>
      </c>
      <c r="M264" s="21" t="s">
        <v>11</v>
      </c>
      <c r="N264" s="21" t="s">
        <v>10</v>
      </c>
      <c r="O264" s="21" t="s">
        <v>18</v>
      </c>
      <c r="P264" s="21" t="s">
        <v>17</v>
      </c>
      <c r="Q264" s="21" t="s">
        <v>11</v>
      </c>
      <c r="R264" s="152"/>
      <c r="S264" s="155"/>
      <c r="T264" s="25"/>
      <c r="U264" s="58"/>
      <c r="V264" s="24">
        <v>2773.8</v>
      </c>
      <c r="W264" s="25"/>
      <c r="X264" s="58"/>
      <c r="Y264" s="25"/>
      <c r="Z264" s="25"/>
      <c r="AA264" s="25">
        <f>T264+U264+V264+W264+X264+Y264</f>
        <v>2773.8</v>
      </c>
      <c r="AB264" s="23">
        <v>2023</v>
      </c>
      <c r="AC264" s="74"/>
    </row>
    <row r="265" spans="1:32" s="16" customFormat="1" ht="30" x14ac:dyDescent="0.25">
      <c r="A265" s="13"/>
      <c r="B265" s="13"/>
      <c r="C265" s="13"/>
      <c r="D265" s="13"/>
      <c r="E265" s="13"/>
      <c r="F265" s="13"/>
      <c r="G265" s="13"/>
      <c r="H265" s="13"/>
      <c r="I265" s="14"/>
      <c r="J265" s="13"/>
      <c r="K265" s="13"/>
      <c r="L265" s="13"/>
      <c r="M265" s="13"/>
      <c r="N265" s="13"/>
      <c r="O265" s="13"/>
      <c r="P265" s="13"/>
      <c r="Q265" s="13"/>
      <c r="R265" s="12" t="s">
        <v>194</v>
      </c>
      <c r="S265" s="6" t="s">
        <v>39</v>
      </c>
      <c r="T265" s="59"/>
      <c r="U265" s="104"/>
      <c r="V265" s="59">
        <v>2.4129999999999998</v>
      </c>
      <c r="W265" s="59"/>
      <c r="X265" s="106"/>
      <c r="Y265" s="59"/>
      <c r="Z265" s="59"/>
      <c r="AA265" s="60">
        <f>V265</f>
        <v>2.4129999999999998</v>
      </c>
      <c r="AB265" s="6">
        <v>2023</v>
      </c>
      <c r="AC265" s="74"/>
      <c r="AD265" s="62"/>
      <c r="AE265" s="63"/>
      <c r="AF265" s="64"/>
    </row>
    <row r="266" spans="1:32" x14ac:dyDescent="0.25">
      <c r="A266" s="21" t="s">
        <v>10</v>
      </c>
      <c r="B266" s="21" t="s">
        <v>11</v>
      </c>
      <c r="C266" s="21" t="s">
        <v>12</v>
      </c>
      <c r="D266" s="21" t="s">
        <v>10</v>
      </c>
      <c r="E266" s="21" t="s">
        <v>20</v>
      </c>
      <c r="F266" s="21" t="s">
        <v>10</v>
      </c>
      <c r="G266" s="21" t="s">
        <v>19</v>
      </c>
      <c r="H266" s="21" t="s">
        <v>10</v>
      </c>
      <c r="I266" s="21" t="s">
        <v>18</v>
      </c>
      <c r="J266" s="21" t="s">
        <v>11</v>
      </c>
      <c r="K266" s="21" t="s">
        <v>10</v>
      </c>
      <c r="L266" s="21" t="s">
        <v>12</v>
      </c>
      <c r="M266" s="21" t="s">
        <v>10</v>
      </c>
      <c r="N266" s="21" t="s">
        <v>10</v>
      </c>
      <c r="O266" s="21" t="s">
        <v>10</v>
      </c>
      <c r="P266" s="21" t="s">
        <v>10</v>
      </c>
      <c r="Q266" s="21" t="s">
        <v>10</v>
      </c>
      <c r="R266" s="150" t="s">
        <v>195</v>
      </c>
      <c r="S266" s="153" t="s">
        <v>33</v>
      </c>
      <c r="T266" s="111"/>
      <c r="U266" s="111"/>
      <c r="V266" s="25">
        <f>V267+V268</f>
        <v>6373.3</v>
      </c>
      <c r="W266" s="25">
        <f>W269+W270</f>
        <v>14279.8</v>
      </c>
      <c r="X266" s="58"/>
      <c r="Y266" s="25"/>
      <c r="Z266" s="25"/>
      <c r="AA266" s="25">
        <f>V266+W266</f>
        <v>20653.099999999999</v>
      </c>
      <c r="AB266" s="23">
        <v>2024</v>
      </c>
      <c r="AC266" s="123"/>
    </row>
    <row r="267" spans="1:32" x14ac:dyDescent="0.25">
      <c r="A267" s="21" t="s">
        <v>10</v>
      </c>
      <c r="B267" s="21" t="s">
        <v>11</v>
      </c>
      <c r="C267" s="21" t="s">
        <v>12</v>
      </c>
      <c r="D267" s="21" t="s">
        <v>10</v>
      </c>
      <c r="E267" s="21" t="s">
        <v>20</v>
      </c>
      <c r="F267" s="21" t="s">
        <v>10</v>
      </c>
      <c r="G267" s="21" t="s">
        <v>19</v>
      </c>
      <c r="H267" s="21" t="s">
        <v>10</v>
      </c>
      <c r="I267" s="21" t="s">
        <v>18</v>
      </c>
      <c r="J267" s="21" t="s">
        <v>11</v>
      </c>
      <c r="K267" s="21" t="s">
        <v>10</v>
      </c>
      <c r="L267" s="21" t="s">
        <v>12</v>
      </c>
      <c r="M267" s="21" t="s">
        <v>40</v>
      </c>
      <c r="N267" s="21" t="s">
        <v>10</v>
      </c>
      <c r="O267" s="21" t="s">
        <v>18</v>
      </c>
      <c r="P267" s="21" t="s">
        <v>17</v>
      </c>
      <c r="Q267" s="21" t="s">
        <v>11</v>
      </c>
      <c r="R267" s="151"/>
      <c r="S267" s="154"/>
      <c r="T267" s="25"/>
      <c r="U267" s="58"/>
      <c r="V267" s="24">
        <v>569.70000000000005</v>
      </c>
      <c r="W267" s="24"/>
      <c r="X267" s="58"/>
      <c r="Y267" s="25"/>
      <c r="Z267" s="25"/>
      <c r="AA267" s="25">
        <f>T267+U267+V267+W267+X267+Y267</f>
        <v>569.70000000000005</v>
      </c>
      <c r="AB267" s="23">
        <v>2023</v>
      </c>
      <c r="AC267" s="74"/>
    </row>
    <row r="268" spans="1:32" x14ac:dyDescent="0.25">
      <c r="A268" s="21" t="s">
        <v>10</v>
      </c>
      <c r="B268" s="21" t="s">
        <v>11</v>
      </c>
      <c r="C268" s="21" t="s">
        <v>12</v>
      </c>
      <c r="D268" s="21" t="s">
        <v>10</v>
      </c>
      <c r="E268" s="21" t="s">
        <v>20</v>
      </c>
      <c r="F268" s="21" t="s">
        <v>10</v>
      </c>
      <c r="G268" s="21" t="s">
        <v>19</v>
      </c>
      <c r="H268" s="21" t="s">
        <v>10</v>
      </c>
      <c r="I268" s="21" t="s">
        <v>18</v>
      </c>
      <c r="J268" s="21" t="s">
        <v>11</v>
      </c>
      <c r="K268" s="21" t="s">
        <v>10</v>
      </c>
      <c r="L268" s="21" t="s">
        <v>12</v>
      </c>
      <c r="M268" s="21" t="s">
        <v>11</v>
      </c>
      <c r="N268" s="21" t="s">
        <v>10</v>
      </c>
      <c r="O268" s="21" t="s">
        <v>18</v>
      </c>
      <c r="P268" s="21" t="s">
        <v>17</v>
      </c>
      <c r="Q268" s="21" t="s">
        <v>11</v>
      </c>
      <c r="R268" s="151"/>
      <c r="S268" s="154"/>
      <c r="T268" s="25"/>
      <c r="U268" s="58"/>
      <c r="V268" s="24">
        <v>5803.6</v>
      </c>
      <c r="W268" s="24"/>
      <c r="X268" s="58"/>
      <c r="Y268" s="25"/>
      <c r="Z268" s="25"/>
      <c r="AA268" s="25">
        <f>T268+U268+V268+W268+X268+Y268</f>
        <v>5803.6</v>
      </c>
      <c r="AB268" s="23">
        <v>2023</v>
      </c>
      <c r="AC268" s="74"/>
    </row>
    <row r="269" spans="1:32" x14ac:dyDescent="0.25">
      <c r="A269" s="21" t="s">
        <v>10</v>
      </c>
      <c r="B269" s="21" t="s">
        <v>11</v>
      </c>
      <c r="C269" s="21" t="s">
        <v>12</v>
      </c>
      <c r="D269" s="21" t="s">
        <v>10</v>
      </c>
      <c r="E269" s="21" t="s">
        <v>20</v>
      </c>
      <c r="F269" s="21" t="s">
        <v>10</v>
      </c>
      <c r="G269" s="21" t="s">
        <v>19</v>
      </c>
      <c r="H269" s="21" t="s">
        <v>10</v>
      </c>
      <c r="I269" s="21" t="s">
        <v>18</v>
      </c>
      <c r="J269" s="21" t="s">
        <v>11</v>
      </c>
      <c r="K269" s="21" t="s">
        <v>10</v>
      </c>
      <c r="L269" s="21" t="s">
        <v>12</v>
      </c>
      <c r="M269" s="21" t="s">
        <v>40</v>
      </c>
      <c r="N269" s="21" t="s">
        <v>10</v>
      </c>
      <c r="O269" s="21" t="s">
        <v>11</v>
      </c>
      <c r="P269" s="21" t="s">
        <v>17</v>
      </c>
      <c r="Q269" s="21" t="s">
        <v>11</v>
      </c>
      <c r="R269" s="151"/>
      <c r="S269" s="154"/>
      <c r="T269" s="25"/>
      <c r="U269" s="58"/>
      <c r="V269" s="24"/>
      <c r="W269" s="24">
        <f>2000-572</f>
        <v>1428</v>
      </c>
      <c r="X269" s="58"/>
      <c r="Y269" s="25"/>
      <c r="Z269" s="25"/>
      <c r="AA269" s="25">
        <f>T269+U269+V269+W269+X269+Y269</f>
        <v>1428</v>
      </c>
      <c r="AB269" s="23">
        <v>2024</v>
      </c>
      <c r="AC269" s="74"/>
    </row>
    <row r="270" spans="1:32" x14ac:dyDescent="0.25">
      <c r="A270" s="21" t="s">
        <v>10</v>
      </c>
      <c r="B270" s="21" t="s">
        <v>11</v>
      </c>
      <c r="C270" s="21" t="s">
        <v>12</v>
      </c>
      <c r="D270" s="21" t="s">
        <v>10</v>
      </c>
      <c r="E270" s="21" t="s">
        <v>20</v>
      </c>
      <c r="F270" s="21" t="s">
        <v>10</v>
      </c>
      <c r="G270" s="21" t="s">
        <v>19</v>
      </c>
      <c r="H270" s="21" t="s">
        <v>10</v>
      </c>
      <c r="I270" s="21" t="s">
        <v>18</v>
      </c>
      <c r="J270" s="21" t="s">
        <v>11</v>
      </c>
      <c r="K270" s="21" t="s">
        <v>10</v>
      </c>
      <c r="L270" s="21" t="s">
        <v>12</v>
      </c>
      <c r="M270" s="21" t="s">
        <v>11</v>
      </c>
      <c r="N270" s="21" t="s">
        <v>10</v>
      </c>
      <c r="O270" s="21" t="s">
        <v>11</v>
      </c>
      <c r="P270" s="21" t="s">
        <v>17</v>
      </c>
      <c r="Q270" s="21" t="s">
        <v>11</v>
      </c>
      <c r="R270" s="152"/>
      <c r="S270" s="155"/>
      <c r="T270" s="25"/>
      <c r="U270" s="58"/>
      <c r="V270" s="24"/>
      <c r="W270" s="24">
        <f>18000-5148.2</f>
        <v>12851.8</v>
      </c>
      <c r="X270" s="58"/>
      <c r="Y270" s="25"/>
      <c r="Z270" s="25"/>
      <c r="AA270" s="25">
        <f>T270+U270+V270+W270+X270+Y270</f>
        <v>12851.8</v>
      </c>
      <c r="AB270" s="23">
        <v>2024</v>
      </c>
      <c r="AC270" s="74"/>
    </row>
    <row r="271" spans="1:32" s="16" customFormat="1" ht="29.25" x14ac:dyDescent="0.25">
      <c r="A271" s="13"/>
      <c r="B271" s="13"/>
      <c r="C271" s="13"/>
      <c r="D271" s="13"/>
      <c r="E271" s="13"/>
      <c r="F271" s="13"/>
      <c r="G271" s="13"/>
      <c r="H271" s="13"/>
      <c r="I271" s="14"/>
      <c r="J271" s="13"/>
      <c r="K271" s="13"/>
      <c r="L271" s="13"/>
      <c r="M271" s="13"/>
      <c r="N271" s="13"/>
      <c r="O271" s="13"/>
      <c r="P271" s="13"/>
      <c r="Q271" s="13"/>
      <c r="R271" s="12" t="s">
        <v>188</v>
      </c>
      <c r="S271" s="6" t="s">
        <v>2</v>
      </c>
      <c r="T271" s="59"/>
      <c r="U271" s="104"/>
      <c r="V271" s="59">
        <v>0.74</v>
      </c>
      <c r="W271" s="59"/>
      <c r="X271" s="106"/>
      <c r="Y271" s="59"/>
      <c r="Z271" s="59"/>
      <c r="AA271" s="60">
        <f>V271</f>
        <v>0.74</v>
      </c>
      <c r="AB271" s="6">
        <v>2023</v>
      </c>
      <c r="AC271" s="74"/>
      <c r="AD271" s="62"/>
      <c r="AE271" s="63"/>
      <c r="AF271" s="64"/>
    </row>
    <row r="272" spans="1:32" s="1" customFormat="1" ht="30" x14ac:dyDescent="0.25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7" t="s">
        <v>175</v>
      </c>
      <c r="S272" s="57" t="s">
        <v>1</v>
      </c>
      <c r="T272" s="5"/>
      <c r="U272" s="5"/>
      <c r="V272" s="5">
        <v>24.2</v>
      </c>
      <c r="W272" s="5">
        <v>75.8</v>
      </c>
      <c r="X272" s="104"/>
      <c r="Y272" s="5"/>
      <c r="Z272" s="5"/>
      <c r="AA272" s="3">
        <f>V272+W272</f>
        <v>100</v>
      </c>
      <c r="AB272" s="6">
        <v>2024</v>
      </c>
      <c r="AC272" s="124"/>
      <c r="AD272" s="17"/>
      <c r="AE272" s="17"/>
    </row>
    <row r="273" spans="1:32" ht="21" customHeight="1" x14ac:dyDescent="0.25">
      <c r="A273" s="21" t="s">
        <v>10</v>
      </c>
      <c r="B273" s="21" t="s">
        <v>11</v>
      </c>
      <c r="C273" s="21" t="s">
        <v>12</v>
      </c>
      <c r="D273" s="21" t="s">
        <v>10</v>
      </c>
      <c r="E273" s="21" t="s">
        <v>20</v>
      </c>
      <c r="F273" s="21" t="s">
        <v>10</v>
      </c>
      <c r="G273" s="21" t="s">
        <v>19</v>
      </c>
      <c r="H273" s="21" t="s">
        <v>10</v>
      </c>
      <c r="I273" s="21" t="s">
        <v>18</v>
      </c>
      <c r="J273" s="21" t="s">
        <v>11</v>
      </c>
      <c r="K273" s="21" t="s">
        <v>10</v>
      </c>
      <c r="L273" s="21" t="s">
        <v>12</v>
      </c>
      <c r="M273" s="21" t="s">
        <v>10</v>
      </c>
      <c r="N273" s="21" t="s">
        <v>10</v>
      </c>
      <c r="O273" s="21" t="s">
        <v>10</v>
      </c>
      <c r="P273" s="21" t="s">
        <v>10</v>
      </c>
      <c r="Q273" s="21" t="s">
        <v>10</v>
      </c>
      <c r="R273" s="150" t="s">
        <v>218</v>
      </c>
      <c r="S273" s="153" t="s">
        <v>33</v>
      </c>
      <c r="T273" s="111"/>
      <c r="U273" s="111"/>
      <c r="V273" s="58"/>
      <c r="W273" s="25">
        <f>W274+W275</f>
        <v>62616.3</v>
      </c>
      <c r="X273" s="25">
        <f>X276+X277</f>
        <v>119000</v>
      </c>
      <c r="Y273" s="25">
        <f t="shared" ref="Y273:Z273" si="38">Y276+Y277</f>
        <v>164380.5</v>
      </c>
      <c r="Z273" s="25">
        <f t="shared" si="38"/>
        <v>164380.5</v>
      </c>
      <c r="AA273" s="25">
        <f>W273+X273+Y273+Z273</f>
        <v>510377.3</v>
      </c>
      <c r="AB273" s="23">
        <v>2027</v>
      </c>
      <c r="AC273" s="123"/>
    </row>
    <row r="274" spans="1:32" x14ac:dyDescent="0.25">
      <c r="A274" s="21" t="s">
        <v>10</v>
      </c>
      <c r="B274" s="21" t="s">
        <v>11</v>
      </c>
      <c r="C274" s="21" t="s">
        <v>12</v>
      </c>
      <c r="D274" s="21" t="s">
        <v>10</v>
      </c>
      <c r="E274" s="21" t="s">
        <v>20</v>
      </c>
      <c r="F274" s="21" t="s">
        <v>10</v>
      </c>
      <c r="G274" s="21" t="s">
        <v>19</v>
      </c>
      <c r="H274" s="21" t="s">
        <v>10</v>
      </c>
      <c r="I274" s="21" t="s">
        <v>18</v>
      </c>
      <c r="J274" s="21" t="s">
        <v>11</v>
      </c>
      <c r="K274" s="21" t="s">
        <v>10</v>
      </c>
      <c r="L274" s="21" t="s">
        <v>12</v>
      </c>
      <c r="M274" s="21" t="s">
        <v>40</v>
      </c>
      <c r="N274" s="21" t="s">
        <v>10</v>
      </c>
      <c r="O274" s="21" t="s">
        <v>11</v>
      </c>
      <c r="P274" s="21" t="s">
        <v>17</v>
      </c>
      <c r="Q274" s="21" t="s">
        <v>11</v>
      </c>
      <c r="R274" s="151"/>
      <c r="S274" s="154"/>
      <c r="T274" s="25"/>
      <c r="U274" s="58"/>
      <c r="V274" s="55"/>
      <c r="W274" s="24">
        <f>7099.2-632.4-205.1</f>
        <v>6261.7</v>
      </c>
      <c r="X274" s="24"/>
      <c r="Y274" s="24"/>
      <c r="Z274" s="24"/>
      <c r="AA274" s="25">
        <f t="shared" ref="AA274:AA277" si="39">W274+X274+Y274+Z274</f>
        <v>6261.7</v>
      </c>
      <c r="AB274" s="23">
        <v>2024</v>
      </c>
      <c r="AC274" s="74"/>
    </row>
    <row r="275" spans="1:32" x14ac:dyDescent="0.25">
      <c r="A275" s="21" t="s">
        <v>10</v>
      </c>
      <c r="B275" s="21" t="s">
        <v>11</v>
      </c>
      <c r="C275" s="21" t="s">
        <v>12</v>
      </c>
      <c r="D275" s="21" t="s">
        <v>10</v>
      </c>
      <c r="E275" s="21" t="s">
        <v>20</v>
      </c>
      <c r="F275" s="21" t="s">
        <v>10</v>
      </c>
      <c r="G275" s="21" t="s">
        <v>19</v>
      </c>
      <c r="H275" s="21" t="s">
        <v>10</v>
      </c>
      <c r="I275" s="21" t="s">
        <v>18</v>
      </c>
      <c r="J275" s="21" t="s">
        <v>11</v>
      </c>
      <c r="K275" s="21" t="s">
        <v>10</v>
      </c>
      <c r="L275" s="21" t="s">
        <v>12</v>
      </c>
      <c r="M275" s="21" t="s">
        <v>11</v>
      </c>
      <c r="N275" s="21" t="s">
        <v>10</v>
      </c>
      <c r="O275" s="21" t="s">
        <v>11</v>
      </c>
      <c r="P275" s="21" t="s">
        <v>17</v>
      </c>
      <c r="Q275" s="21" t="s">
        <v>11</v>
      </c>
      <c r="R275" s="151"/>
      <c r="S275" s="154"/>
      <c r="T275" s="25"/>
      <c r="U275" s="58"/>
      <c r="V275" s="55"/>
      <c r="W275" s="24">
        <f>63893.4-5692.1-1846.7</f>
        <v>56354.600000000006</v>
      </c>
      <c r="X275" s="24"/>
      <c r="Y275" s="24"/>
      <c r="Z275" s="24"/>
      <c r="AA275" s="25">
        <f t="shared" si="39"/>
        <v>56354.600000000006</v>
      </c>
      <c r="AB275" s="23">
        <v>2024</v>
      </c>
      <c r="AC275" s="74"/>
    </row>
    <row r="276" spans="1:32" x14ac:dyDescent="0.25">
      <c r="A276" s="21" t="s">
        <v>10</v>
      </c>
      <c r="B276" s="21" t="s">
        <v>11</v>
      </c>
      <c r="C276" s="21" t="s">
        <v>12</v>
      </c>
      <c r="D276" s="21" t="s">
        <v>10</v>
      </c>
      <c r="E276" s="21" t="s">
        <v>20</v>
      </c>
      <c r="F276" s="21" t="s">
        <v>10</v>
      </c>
      <c r="G276" s="21" t="s">
        <v>19</v>
      </c>
      <c r="H276" s="21" t="s">
        <v>10</v>
      </c>
      <c r="I276" s="21" t="s">
        <v>18</v>
      </c>
      <c r="J276" s="21" t="s">
        <v>11</v>
      </c>
      <c r="K276" s="21" t="s">
        <v>10</v>
      </c>
      <c r="L276" s="21" t="s">
        <v>12</v>
      </c>
      <c r="M276" s="21" t="s">
        <v>40</v>
      </c>
      <c r="N276" s="21" t="s">
        <v>243</v>
      </c>
      <c r="O276" s="21" t="s">
        <v>10</v>
      </c>
      <c r="P276" s="21" t="s">
        <v>11</v>
      </c>
      <c r="Q276" s="21" t="s">
        <v>10</v>
      </c>
      <c r="R276" s="151"/>
      <c r="S276" s="154"/>
      <c r="T276" s="25"/>
      <c r="U276" s="58"/>
      <c r="V276" s="55"/>
      <c r="W276" s="24"/>
      <c r="X276" s="24">
        <v>11900</v>
      </c>
      <c r="Y276" s="24">
        <v>16438</v>
      </c>
      <c r="Z276" s="24">
        <v>16438</v>
      </c>
      <c r="AA276" s="25">
        <f t="shared" si="39"/>
        <v>44776</v>
      </c>
      <c r="AB276" s="23">
        <v>2027</v>
      </c>
      <c r="AC276" s="74"/>
    </row>
    <row r="277" spans="1:32" x14ac:dyDescent="0.25">
      <c r="A277" s="21" t="s">
        <v>10</v>
      </c>
      <c r="B277" s="21" t="s">
        <v>11</v>
      </c>
      <c r="C277" s="21" t="s">
        <v>12</v>
      </c>
      <c r="D277" s="21" t="s">
        <v>10</v>
      </c>
      <c r="E277" s="21" t="s">
        <v>20</v>
      </c>
      <c r="F277" s="21" t="s">
        <v>10</v>
      </c>
      <c r="G277" s="21" t="s">
        <v>19</v>
      </c>
      <c r="H277" s="21" t="s">
        <v>10</v>
      </c>
      <c r="I277" s="21" t="s">
        <v>18</v>
      </c>
      <c r="J277" s="21" t="s">
        <v>11</v>
      </c>
      <c r="K277" s="21" t="s">
        <v>10</v>
      </c>
      <c r="L277" s="21" t="s">
        <v>12</v>
      </c>
      <c r="M277" s="21" t="s">
        <v>19</v>
      </c>
      <c r="N277" s="21" t="s">
        <v>243</v>
      </c>
      <c r="O277" s="21" t="s">
        <v>10</v>
      </c>
      <c r="P277" s="21" t="s">
        <v>11</v>
      </c>
      <c r="Q277" s="21" t="s">
        <v>10</v>
      </c>
      <c r="R277" s="152"/>
      <c r="S277" s="155"/>
      <c r="T277" s="25"/>
      <c r="U277" s="58"/>
      <c r="V277" s="55"/>
      <c r="W277" s="24"/>
      <c r="X277" s="24">
        <v>107100</v>
      </c>
      <c r="Y277" s="24">
        <v>147942.5</v>
      </c>
      <c r="Z277" s="24">
        <v>147942.5</v>
      </c>
      <c r="AA277" s="25">
        <f t="shared" si="39"/>
        <v>402985</v>
      </c>
      <c r="AB277" s="23">
        <v>2027</v>
      </c>
      <c r="AC277" s="74"/>
    </row>
    <row r="278" spans="1:32" s="16" customFormat="1" ht="30" x14ac:dyDescent="0.25">
      <c r="A278" s="13"/>
      <c r="B278" s="13"/>
      <c r="C278" s="13"/>
      <c r="D278" s="13"/>
      <c r="E278" s="13"/>
      <c r="F278" s="13"/>
      <c r="G278" s="13"/>
      <c r="H278" s="13"/>
      <c r="I278" s="14"/>
      <c r="J278" s="13"/>
      <c r="K278" s="13"/>
      <c r="L278" s="13"/>
      <c r="M278" s="13"/>
      <c r="N278" s="13"/>
      <c r="O278" s="13"/>
      <c r="P278" s="13"/>
      <c r="Q278" s="13"/>
      <c r="R278" s="12" t="s">
        <v>194</v>
      </c>
      <c r="S278" s="6" t="s">
        <v>39</v>
      </c>
      <c r="T278" s="59"/>
      <c r="U278" s="104"/>
      <c r="V278" s="106"/>
      <c r="W278" s="59">
        <v>21.141999999999999</v>
      </c>
      <c r="X278" s="59">
        <v>34</v>
      </c>
      <c r="Y278" s="59">
        <v>22.125</v>
      </c>
      <c r="Z278" s="59">
        <v>22.125</v>
      </c>
      <c r="AA278" s="60">
        <f>W278+Y278+X278+Z278</f>
        <v>99.391999999999996</v>
      </c>
      <c r="AB278" s="6">
        <v>2027</v>
      </c>
      <c r="AC278" s="74"/>
      <c r="AD278" s="62"/>
      <c r="AE278" s="63"/>
      <c r="AF278" s="64"/>
    </row>
    <row r="279" spans="1:32" x14ac:dyDescent="0.25">
      <c r="A279" s="21" t="s">
        <v>10</v>
      </c>
      <c r="B279" s="21" t="s">
        <v>11</v>
      </c>
      <c r="C279" s="21" t="s">
        <v>12</v>
      </c>
      <c r="D279" s="21" t="s">
        <v>10</v>
      </c>
      <c r="E279" s="21" t="s">
        <v>20</v>
      </c>
      <c r="F279" s="21" t="s">
        <v>10</v>
      </c>
      <c r="G279" s="21" t="s">
        <v>19</v>
      </c>
      <c r="H279" s="21" t="s">
        <v>10</v>
      </c>
      <c r="I279" s="21" t="s">
        <v>18</v>
      </c>
      <c r="J279" s="21" t="s">
        <v>11</v>
      </c>
      <c r="K279" s="21" t="s">
        <v>10</v>
      </c>
      <c r="L279" s="21" t="s">
        <v>12</v>
      </c>
      <c r="M279" s="21" t="s">
        <v>10</v>
      </c>
      <c r="N279" s="21" t="s">
        <v>10</v>
      </c>
      <c r="O279" s="21" t="s">
        <v>10</v>
      </c>
      <c r="P279" s="21" t="s">
        <v>10</v>
      </c>
      <c r="Q279" s="21" t="s">
        <v>10</v>
      </c>
      <c r="R279" s="150" t="s">
        <v>224</v>
      </c>
      <c r="S279" s="153" t="s">
        <v>33</v>
      </c>
      <c r="T279" s="111"/>
      <c r="U279" s="111"/>
      <c r="V279" s="58"/>
      <c r="W279" s="25">
        <f>W280+W281</f>
        <v>23082.199999999997</v>
      </c>
      <c r="X279" s="58"/>
      <c r="Y279" s="25"/>
      <c r="Z279" s="25"/>
      <c r="AA279" s="25">
        <f>AA280+AA281</f>
        <v>23082.199999999997</v>
      </c>
      <c r="AB279" s="23">
        <v>2024</v>
      </c>
      <c r="AC279" s="123"/>
    </row>
    <row r="280" spans="1:32" x14ac:dyDescent="0.25">
      <c r="A280" s="21" t="s">
        <v>10</v>
      </c>
      <c r="B280" s="21" t="s">
        <v>11</v>
      </c>
      <c r="C280" s="21" t="s">
        <v>12</v>
      </c>
      <c r="D280" s="21" t="s">
        <v>10</v>
      </c>
      <c r="E280" s="21" t="s">
        <v>20</v>
      </c>
      <c r="F280" s="21" t="s">
        <v>10</v>
      </c>
      <c r="G280" s="21" t="s">
        <v>19</v>
      </c>
      <c r="H280" s="21" t="s">
        <v>10</v>
      </c>
      <c r="I280" s="21" t="s">
        <v>18</v>
      </c>
      <c r="J280" s="21" t="s">
        <v>11</v>
      </c>
      <c r="K280" s="21" t="s">
        <v>10</v>
      </c>
      <c r="L280" s="21" t="s">
        <v>12</v>
      </c>
      <c r="M280" s="21" t="s">
        <v>40</v>
      </c>
      <c r="N280" s="21" t="s">
        <v>10</v>
      </c>
      <c r="O280" s="21" t="s">
        <v>11</v>
      </c>
      <c r="P280" s="21" t="s">
        <v>17</v>
      </c>
      <c r="Q280" s="21" t="s">
        <v>11</v>
      </c>
      <c r="R280" s="151"/>
      <c r="S280" s="154"/>
      <c r="T280" s="25"/>
      <c r="U280" s="58"/>
      <c r="V280" s="55"/>
      <c r="W280" s="24">
        <f>2630.8+799.1-887.6</f>
        <v>2542.3000000000002</v>
      </c>
      <c r="X280" s="58"/>
      <c r="Y280" s="25"/>
      <c r="Z280" s="25"/>
      <c r="AA280" s="25">
        <f>T280+U280+V280+W280+X280+Y280</f>
        <v>2542.3000000000002</v>
      </c>
      <c r="AB280" s="23">
        <v>2024</v>
      </c>
      <c r="AC280" s="74"/>
    </row>
    <row r="281" spans="1:32" x14ac:dyDescent="0.25">
      <c r="A281" s="21" t="s">
        <v>10</v>
      </c>
      <c r="B281" s="21" t="s">
        <v>11</v>
      </c>
      <c r="C281" s="21" t="s">
        <v>12</v>
      </c>
      <c r="D281" s="21" t="s">
        <v>10</v>
      </c>
      <c r="E281" s="21" t="s">
        <v>20</v>
      </c>
      <c r="F281" s="21" t="s">
        <v>10</v>
      </c>
      <c r="G281" s="21" t="s">
        <v>19</v>
      </c>
      <c r="H281" s="21" t="s">
        <v>10</v>
      </c>
      <c r="I281" s="21" t="s">
        <v>18</v>
      </c>
      <c r="J281" s="21" t="s">
        <v>11</v>
      </c>
      <c r="K281" s="21" t="s">
        <v>10</v>
      </c>
      <c r="L281" s="21" t="s">
        <v>12</v>
      </c>
      <c r="M281" s="21" t="s">
        <v>11</v>
      </c>
      <c r="N281" s="21" t="s">
        <v>10</v>
      </c>
      <c r="O281" s="21" t="s">
        <v>11</v>
      </c>
      <c r="P281" s="21" t="s">
        <v>17</v>
      </c>
      <c r="Q281" s="21" t="s">
        <v>11</v>
      </c>
      <c r="R281" s="152"/>
      <c r="S281" s="155"/>
      <c r="T281" s="25"/>
      <c r="U281" s="58"/>
      <c r="V281" s="55"/>
      <c r="W281" s="24">
        <f>23677+7191.6-7988.3-2340.4</f>
        <v>20539.899999999998</v>
      </c>
      <c r="X281" s="58"/>
      <c r="Y281" s="25"/>
      <c r="Z281" s="25"/>
      <c r="AA281" s="25">
        <f>T281+U281+V281+W281+X281+Y281</f>
        <v>20539.899999999998</v>
      </c>
      <c r="AB281" s="23">
        <v>2024</v>
      </c>
      <c r="AC281" s="74"/>
    </row>
    <row r="282" spans="1:32" s="16" customFormat="1" ht="30" x14ac:dyDescent="0.25">
      <c r="A282" s="13"/>
      <c r="B282" s="13"/>
      <c r="C282" s="13"/>
      <c r="D282" s="13"/>
      <c r="E282" s="13"/>
      <c r="F282" s="13"/>
      <c r="G282" s="13"/>
      <c r="H282" s="13"/>
      <c r="I282" s="14"/>
      <c r="J282" s="13"/>
      <c r="K282" s="13"/>
      <c r="L282" s="13"/>
      <c r="M282" s="13"/>
      <c r="N282" s="13"/>
      <c r="O282" s="13"/>
      <c r="P282" s="13"/>
      <c r="Q282" s="13"/>
      <c r="R282" s="12" t="s">
        <v>191</v>
      </c>
      <c r="S282" s="6" t="s">
        <v>39</v>
      </c>
      <c r="T282" s="59"/>
      <c r="U282" s="104"/>
      <c r="V282" s="106"/>
      <c r="W282" s="59">
        <v>3.6349999999999998</v>
      </c>
      <c r="X282" s="106"/>
      <c r="Y282" s="59"/>
      <c r="Z282" s="59"/>
      <c r="AA282" s="60">
        <f>W282</f>
        <v>3.6349999999999998</v>
      </c>
      <c r="AB282" s="6">
        <v>2024</v>
      </c>
      <c r="AC282" s="74"/>
      <c r="AD282" s="62"/>
      <c r="AE282" s="63"/>
      <c r="AF282" s="64"/>
    </row>
    <row r="283" spans="1:32" ht="18" customHeight="1" x14ac:dyDescent="0.25">
      <c r="A283" s="21" t="s">
        <v>10</v>
      </c>
      <c r="B283" s="21" t="s">
        <v>11</v>
      </c>
      <c r="C283" s="21" t="s">
        <v>12</v>
      </c>
      <c r="D283" s="21" t="s">
        <v>10</v>
      </c>
      <c r="E283" s="21" t="s">
        <v>20</v>
      </c>
      <c r="F283" s="21" t="s">
        <v>10</v>
      </c>
      <c r="G283" s="21" t="s">
        <v>19</v>
      </c>
      <c r="H283" s="21" t="s">
        <v>10</v>
      </c>
      <c r="I283" s="21" t="s">
        <v>18</v>
      </c>
      <c r="J283" s="21" t="s">
        <v>11</v>
      </c>
      <c r="K283" s="21" t="s">
        <v>10</v>
      </c>
      <c r="L283" s="21" t="s">
        <v>12</v>
      </c>
      <c r="M283" s="21" t="s">
        <v>10</v>
      </c>
      <c r="N283" s="21" t="s">
        <v>10</v>
      </c>
      <c r="O283" s="21" t="s">
        <v>10</v>
      </c>
      <c r="P283" s="21" t="s">
        <v>10</v>
      </c>
      <c r="Q283" s="21" t="s">
        <v>10</v>
      </c>
      <c r="R283" s="150" t="s">
        <v>209</v>
      </c>
      <c r="S283" s="153" t="s">
        <v>33</v>
      </c>
      <c r="T283" s="111"/>
      <c r="U283" s="111"/>
      <c r="V283" s="58"/>
      <c r="W283" s="25">
        <f>W284+W285</f>
        <v>42317.8</v>
      </c>
      <c r="X283" s="58"/>
      <c r="Y283" s="25"/>
      <c r="Z283" s="25"/>
      <c r="AA283" s="25">
        <f>AA284+AA285</f>
        <v>42317.8</v>
      </c>
      <c r="AB283" s="23">
        <v>2024</v>
      </c>
      <c r="AC283" s="123"/>
    </row>
    <row r="284" spans="1:32" ht="18.75" customHeight="1" x14ac:dyDescent="0.25">
      <c r="A284" s="21" t="s">
        <v>10</v>
      </c>
      <c r="B284" s="21" t="s">
        <v>11</v>
      </c>
      <c r="C284" s="21" t="s">
        <v>12</v>
      </c>
      <c r="D284" s="21" t="s">
        <v>10</v>
      </c>
      <c r="E284" s="21" t="s">
        <v>20</v>
      </c>
      <c r="F284" s="21" t="s">
        <v>10</v>
      </c>
      <c r="G284" s="21" t="s">
        <v>19</v>
      </c>
      <c r="H284" s="21" t="s">
        <v>10</v>
      </c>
      <c r="I284" s="21" t="s">
        <v>18</v>
      </c>
      <c r="J284" s="21" t="s">
        <v>11</v>
      </c>
      <c r="K284" s="21" t="s">
        <v>10</v>
      </c>
      <c r="L284" s="21" t="s">
        <v>12</v>
      </c>
      <c r="M284" s="21" t="s">
        <v>40</v>
      </c>
      <c r="N284" s="21" t="s">
        <v>10</v>
      </c>
      <c r="O284" s="21" t="s">
        <v>11</v>
      </c>
      <c r="P284" s="21" t="s">
        <v>17</v>
      </c>
      <c r="Q284" s="21" t="s">
        <v>11</v>
      </c>
      <c r="R284" s="151"/>
      <c r="S284" s="154"/>
      <c r="T284" s="25"/>
      <c r="U284" s="58"/>
      <c r="V284" s="55"/>
      <c r="W284" s="24">
        <f>3343.5+1792.5-245.9-760.3</f>
        <v>4129.8</v>
      </c>
      <c r="X284" s="58"/>
      <c r="Y284" s="25"/>
      <c r="Z284" s="25"/>
      <c r="AA284" s="25">
        <f>T284+U284+V284+W284+X284+Y284</f>
        <v>4129.8</v>
      </c>
      <c r="AB284" s="23">
        <v>2024</v>
      </c>
      <c r="AC284" s="74"/>
    </row>
    <row r="285" spans="1:32" ht="21" customHeight="1" x14ac:dyDescent="0.25">
      <c r="A285" s="21" t="s">
        <v>10</v>
      </c>
      <c r="B285" s="21" t="s">
        <v>11</v>
      </c>
      <c r="C285" s="21" t="s">
        <v>12</v>
      </c>
      <c r="D285" s="21" t="s">
        <v>10</v>
      </c>
      <c r="E285" s="21" t="s">
        <v>20</v>
      </c>
      <c r="F285" s="21" t="s">
        <v>10</v>
      </c>
      <c r="G285" s="21" t="s">
        <v>19</v>
      </c>
      <c r="H285" s="21" t="s">
        <v>10</v>
      </c>
      <c r="I285" s="21" t="s">
        <v>18</v>
      </c>
      <c r="J285" s="21" t="s">
        <v>11</v>
      </c>
      <c r="K285" s="21" t="s">
        <v>10</v>
      </c>
      <c r="L285" s="21" t="s">
        <v>12</v>
      </c>
      <c r="M285" s="21" t="s">
        <v>11</v>
      </c>
      <c r="N285" s="21" t="s">
        <v>10</v>
      </c>
      <c r="O285" s="21" t="s">
        <v>11</v>
      </c>
      <c r="P285" s="21" t="s">
        <v>17</v>
      </c>
      <c r="Q285" s="21" t="s">
        <v>11</v>
      </c>
      <c r="R285" s="152"/>
      <c r="S285" s="155"/>
      <c r="T285" s="25"/>
      <c r="U285" s="58"/>
      <c r="V285" s="55"/>
      <c r="W285" s="24">
        <f>30091.4+16132.1-8035.5</f>
        <v>38188</v>
      </c>
      <c r="X285" s="58"/>
      <c r="Y285" s="25"/>
      <c r="Z285" s="25"/>
      <c r="AA285" s="25">
        <f>T285+U285+V285+W285+X285+Y285</f>
        <v>38188</v>
      </c>
      <c r="AB285" s="23">
        <v>2024</v>
      </c>
      <c r="AC285" s="74"/>
    </row>
    <row r="286" spans="1:32" s="16" customFormat="1" ht="30" x14ac:dyDescent="0.25">
      <c r="A286" s="13"/>
      <c r="B286" s="13"/>
      <c r="C286" s="13"/>
      <c r="D286" s="13"/>
      <c r="E286" s="13"/>
      <c r="F286" s="13"/>
      <c r="G286" s="13"/>
      <c r="H286" s="13"/>
      <c r="I286" s="14"/>
      <c r="J286" s="13"/>
      <c r="K286" s="13"/>
      <c r="L286" s="13"/>
      <c r="M286" s="13"/>
      <c r="N286" s="13"/>
      <c r="O286" s="13"/>
      <c r="P286" s="13"/>
      <c r="Q286" s="13"/>
      <c r="R286" s="12" t="s">
        <v>191</v>
      </c>
      <c r="S286" s="6" t="s">
        <v>39</v>
      </c>
      <c r="T286" s="59"/>
      <c r="U286" s="104"/>
      <c r="V286" s="106"/>
      <c r="W286" s="59">
        <v>1.81</v>
      </c>
      <c r="X286" s="106"/>
      <c r="Y286" s="59"/>
      <c r="Z286" s="59"/>
      <c r="AA286" s="60">
        <f>W286</f>
        <v>1.81</v>
      </c>
      <c r="AB286" s="6">
        <v>2024</v>
      </c>
      <c r="AC286" s="74"/>
      <c r="AD286" s="62"/>
      <c r="AE286" s="63"/>
      <c r="AF286" s="64"/>
    </row>
    <row r="287" spans="1:32" ht="21.6" customHeight="1" x14ac:dyDescent="0.25">
      <c r="A287" s="21" t="s">
        <v>10</v>
      </c>
      <c r="B287" s="21" t="s">
        <v>11</v>
      </c>
      <c r="C287" s="21" t="s">
        <v>12</v>
      </c>
      <c r="D287" s="21" t="s">
        <v>10</v>
      </c>
      <c r="E287" s="21" t="s">
        <v>20</v>
      </c>
      <c r="F287" s="21" t="s">
        <v>10</v>
      </c>
      <c r="G287" s="21" t="s">
        <v>19</v>
      </c>
      <c r="H287" s="21" t="s">
        <v>10</v>
      </c>
      <c r="I287" s="21" t="s">
        <v>18</v>
      </c>
      <c r="J287" s="21" t="s">
        <v>11</v>
      </c>
      <c r="K287" s="21" t="s">
        <v>10</v>
      </c>
      <c r="L287" s="21" t="s">
        <v>12</v>
      </c>
      <c r="M287" s="21" t="s">
        <v>10</v>
      </c>
      <c r="N287" s="21" t="s">
        <v>10</v>
      </c>
      <c r="O287" s="21" t="s">
        <v>10</v>
      </c>
      <c r="P287" s="21" t="s">
        <v>10</v>
      </c>
      <c r="Q287" s="21" t="s">
        <v>10</v>
      </c>
      <c r="R287" s="150" t="s">
        <v>210</v>
      </c>
      <c r="S287" s="153" t="s">
        <v>33</v>
      </c>
      <c r="T287" s="111"/>
      <c r="U287" s="111"/>
      <c r="V287" s="58"/>
      <c r="W287" s="25">
        <f>W288+W289</f>
        <v>2475</v>
      </c>
      <c r="X287" s="58"/>
      <c r="Y287" s="25"/>
      <c r="Z287" s="25"/>
      <c r="AA287" s="25">
        <f>AA288+AA289</f>
        <v>2475</v>
      </c>
      <c r="AB287" s="23">
        <v>2024</v>
      </c>
      <c r="AC287" s="123"/>
    </row>
    <row r="288" spans="1:32" ht="22.9" customHeight="1" x14ac:dyDescent="0.25">
      <c r="A288" s="21" t="s">
        <v>10</v>
      </c>
      <c r="B288" s="21" t="s">
        <v>11</v>
      </c>
      <c r="C288" s="21" t="s">
        <v>12</v>
      </c>
      <c r="D288" s="21" t="s">
        <v>10</v>
      </c>
      <c r="E288" s="21" t="s">
        <v>20</v>
      </c>
      <c r="F288" s="21" t="s">
        <v>10</v>
      </c>
      <c r="G288" s="21" t="s">
        <v>19</v>
      </c>
      <c r="H288" s="21" t="s">
        <v>10</v>
      </c>
      <c r="I288" s="21" t="s">
        <v>18</v>
      </c>
      <c r="J288" s="21" t="s">
        <v>11</v>
      </c>
      <c r="K288" s="21" t="s">
        <v>10</v>
      </c>
      <c r="L288" s="21" t="s">
        <v>12</v>
      </c>
      <c r="M288" s="21" t="s">
        <v>40</v>
      </c>
      <c r="N288" s="21" t="s">
        <v>10</v>
      </c>
      <c r="O288" s="21" t="s">
        <v>11</v>
      </c>
      <c r="P288" s="21" t="s">
        <v>17</v>
      </c>
      <c r="Q288" s="21" t="s">
        <v>11</v>
      </c>
      <c r="R288" s="151"/>
      <c r="S288" s="154"/>
      <c r="T288" s="25"/>
      <c r="U288" s="58"/>
      <c r="V288" s="55"/>
      <c r="W288" s="24">
        <f>248.5-9.4</f>
        <v>239.1</v>
      </c>
      <c r="X288" s="58"/>
      <c r="Y288" s="25"/>
      <c r="Z288" s="25"/>
      <c r="AA288" s="25">
        <f>T288+U288+V288+W288+X288+Y288</f>
        <v>239.1</v>
      </c>
      <c r="AB288" s="23">
        <v>2024</v>
      </c>
      <c r="AC288" s="74"/>
    </row>
    <row r="289" spans="1:32" ht="21.6" customHeight="1" x14ac:dyDescent="0.25">
      <c r="A289" s="21" t="s">
        <v>10</v>
      </c>
      <c r="B289" s="21" t="s">
        <v>11</v>
      </c>
      <c r="C289" s="21" t="s">
        <v>12</v>
      </c>
      <c r="D289" s="21" t="s">
        <v>10</v>
      </c>
      <c r="E289" s="21" t="s">
        <v>20</v>
      </c>
      <c r="F289" s="21" t="s">
        <v>10</v>
      </c>
      <c r="G289" s="21" t="s">
        <v>19</v>
      </c>
      <c r="H289" s="21" t="s">
        <v>10</v>
      </c>
      <c r="I289" s="21" t="s">
        <v>18</v>
      </c>
      <c r="J289" s="21" t="s">
        <v>11</v>
      </c>
      <c r="K289" s="21" t="s">
        <v>10</v>
      </c>
      <c r="L289" s="21" t="s">
        <v>12</v>
      </c>
      <c r="M289" s="21" t="s">
        <v>11</v>
      </c>
      <c r="N289" s="21" t="s">
        <v>10</v>
      </c>
      <c r="O289" s="21" t="s">
        <v>11</v>
      </c>
      <c r="P289" s="21" t="s">
        <v>17</v>
      </c>
      <c r="Q289" s="21" t="s">
        <v>11</v>
      </c>
      <c r="R289" s="152"/>
      <c r="S289" s="155"/>
      <c r="T289" s="25"/>
      <c r="U289" s="58"/>
      <c r="V289" s="55"/>
      <c r="W289" s="24">
        <v>2235.9</v>
      </c>
      <c r="X289" s="58"/>
      <c r="Y289" s="25"/>
      <c r="Z289" s="25"/>
      <c r="AA289" s="25">
        <f>T289+U289+V289+W289+X289+Y289</f>
        <v>2235.9</v>
      </c>
      <c r="AB289" s="23">
        <v>2024</v>
      </c>
      <c r="AC289" s="74"/>
    </row>
    <row r="290" spans="1:32" s="16" customFormat="1" ht="34.9" customHeight="1" x14ac:dyDescent="0.25">
      <c r="A290" s="13"/>
      <c r="B290" s="13"/>
      <c r="C290" s="13"/>
      <c r="D290" s="13"/>
      <c r="E290" s="13"/>
      <c r="F290" s="13"/>
      <c r="G290" s="13"/>
      <c r="H290" s="13"/>
      <c r="I290" s="14"/>
      <c r="J290" s="13"/>
      <c r="K290" s="13"/>
      <c r="L290" s="13"/>
      <c r="M290" s="13"/>
      <c r="N290" s="13"/>
      <c r="O290" s="13"/>
      <c r="P290" s="13"/>
      <c r="Q290" s="13"/>
      <c r="R290" s="12" t="s">
        <v>213</v>
      </c>
      <c r="S290" s="6" t="s">
        <v>2</v>
      </c>
      <c r="T290" s="59"/>
      <c r="U290" s="104"/>
      <c r="V290" s="106"/>
      <c r="W290" s="59">
        <v>1</v>
      </c>
      <c r="X290" s="106"/>
      <c r="Y290" s="59"/>
      <c r="Z290" s="59"/>
      <c r="AA290" s="60">
        <f>W290</f>
        <v>1</v>
      </c>
      <c r="AB290" s="6">
        <v>2024</v>
      </c>
      <c r="AC290" s="74"/>
      <c r="AD290" s="62"/>
      <c r="AE290" s="63"/>
      <c r="AF290" s="64"/>
    </row>
    <row r="291" spans="1:32" x14ac:dyDescent="0.25">
      <c r="A291" s="21" t="s">
        <v>10</v>
      </c>
      <c r="B291" s="21" t="s">
        <v>11</v>
      </c>
      <c r="C291" s="21" t="s">
        <v>12</v>
      </c>
      <c r="D291" s="21" t="s">
        <v>10</v>
      </c>
      <c r="E291" s="21" t="s">
        <v>20</v>
      </c>
      <c r="F291" s="21" t="s">
        <v>10</v>
      </c>
      <c r="G291" s="21" t="s">
        <v>19</v>
      </c>
      <c r="H291" s="21" t="s">
        <v>10</v>
      </c>
      <c r="I291" s="21" t="s">
        <v>18</v>
      </c>
      <c r="J291" s="21" t="s">
        <v>11</v>
      </c>
      <c r="K291" s="21" t="s">
        <v>10</v>
      </c>
      <c r="L291" s="21" t="s">
        <v>12</v>
      </c>
      <c r="M291" s="21" t="s">
        <v>10</v>
      </c>
      <c r="N291" s="21" t="s">
        <v>10</v>
      </c>
      <c r="O291" s="21" t="s">
        <v>10</v>
      </c>
      <c r="P291" s="21" t="s">
        <v>10</v>
      </c>
      <c r="Q291" s="21" t="s">
        <v>10</v>
      </c>
      <c r="R291" s="150" t="s">
        <v>211</v>
      </c>
      <c r="S291" s="153" t="s">
        <v>33</v>
      </c>
      <c r="T291" s="111"/>
      <c r="U291" s="111"/>
      <c r="V291" s="58"/>
      <c r="W291" s="25">
        <f>W292+W293</f>
        <v>3606.6</v>
      </c>
      <c r="X291" s="58"/>
      <c r="Y291" s="25"/>
      <c r="Z291" s="25"/>
      <c r="AA291" s="25">
        <f>AA292+AA293</f>
        <v>3606.6</v>
      </c>
      <c r="AB291" s="23">
        <v>2024</v>
      </c>
      <c r="AC291" s="123"/>
    </row>
    <row r="292" spans="1:32" x14ac:dyDescent="0.25">
      <c r="A292" s="21" t="s">
        <v>10</v>
      </c>
      <c r="B292" s="21" t="s">
        <v>11</v>
      </c>
      <c r="C292" s="21" t="s">
        <v>12</v>
      </c>
      <c r="D292" s="21" t="s">
        <v>10</v>
      </c>
      <c r="E292" s="21" t="s">
        <v>20</v>
      </c>
      <c r="F292" s="21" t="s">
        <v>10</v>
      </c>
      <c r="G292" s="21" t="s">
        <v>19</v>
      </c>
      <c r="H292" s="21" t="s">
        <v>10</v>
      </c>
      <c r="I292" s="21" t="s">
        <v>18</v>
      </c>
      <c r="J292" s="21" t="s">
        <v>11</v>
      </c>
      <c r="K292" s="21" t="s">
        <v>10</v>
      </c>
      <c r="L292" s="21" t="s">
        <v>12</v>
      </c>
      <c r="M292" s="21" t="s">
        <v>40</v>
      </c>
      <c r="N292" s="21" t="s">
        <v>10</v>
      </c>
      <c r="O292" s="21" t="s">
        <v>11</v>
      </c>
      <c r="P292" s="21" t="s">
        <v>17</v>
      </c>
      <c r="Q292" s="21" t="s">
        <v>11</v>
      </c>
      <c r="R292" s="151"/>
      <c r="S292" s="154"/>
      <c r="T292" s="25"/>
      <c r="U292" s="58"/>
      <c r="V292" s="55"/>
      <c r="W292" s="24">
        <f>375-12.6-17.2</f>
        <v>345.2</v>
      </c>
      <c r="X292" s="58"/>
      <c r="Y292" s="25"/>
      <c r="Z292" s="25"/>
      <c r="AA292" s="25">
        <f>T292+U292+V292+W292+X292+Y292</f>
        <v>345.2</v>
      </c>
      <c r="AB292" s="23">
        <v>2024</v>
      </c>
      <c r="AC292" s="74"/>
    </row>
    <row r="293" spans="1:32" x14ac:dyDescent="0.25">
      <c r="A293" s="21" t="s">
        <v>10</v>
      </c>
      <c r="B293" s="21" t="s">
        <v>11</v>
      </c>
      <c r="C293" s="21" t="s">
        <v>12</v>
      </c>
      <c r="D293" s="21" t="s">
        <v>10</v>
      </c>
      <c r="E293" s="21" t="s">
        <v>20</v>
      </c>
      <c r="F293" s="21" t="s">
        <v>10</v>
      </c>
      <c r="G293" s="21" t="s">
        <v>19</v>
      </c>
      <c r="H293" s="21" t="s">
        <v>10</v>
      </c>
      <c r="I293" s="21" t="s">
        <v>18</v>
      </c>
      <c r="J293" s="21" t="s">
        <v>11</v>
      </c>
      <c r="K293" s="21" t="s">
        <v>10</v>
      </c>
      <c r="L293" s="21" t="s">
        <v>12</v>
      </c>
      <c r="M293" s="21" t="s">
        <v>11</v>
      </c>
      <c r="N293" s="21" t="s">
        <v>10</v>
      </c>
      <c r="O293" s="21" t="s">
        <v>11</v>
      </c>
      <c r="P293" s="21" t="s">
        <v>17</v>
      </c>
      <c r="Q293" s="21" t="s">
        <v>11</v>
      </c>
      <c r="R293" s="152"/>
      <c r="S293" s="155"/>
      <c r="T293" s="25"/>
      <c r="U293" s="58"/>
      <c r="V293" s="55"/>
      <c r="W293" s="24">
        <f>3375.5-114.1</f>
        <v>3261.4</v>
      </c>
      <c r="X293" s="58"/>
      <c r="Y293" s="25"/>
      <c r="Z293" s="25"/>
      <c r="AA293" s="25">
        <f>T293+U293+V293+W293+X293+Y293</f>
        <v>3261.4</v>
      </c>
      <c r="AB293" s="23">
        <v>2024</v>
      </c>
      <c r="AC293" s="74"/>
    </row>
    <row r="294" spans="1:32" s="16" customFormat="1" ht="32.450000000000003" customHeight="1" x14ac:dyDescent="0.25">
      <c r="A294" s="13"/>
      <c r="B294" s="13"/>
      <c r="C294" s="13"/>
      <c r="D294" s="13"/>
      <c r="E294" s="13"/>
      <c r="F294" s="13"/>
      <c r="G294" s="13"/>
      <c r="H294" s="13"/>
      <c r="I294" s="14"/>
      <c r="J294" s="13"/>
      <c r="K294" s="13"/>
      <c r="L294" s="13"/>
      <c r="M294" s="13"/>
      <c r="N294" s="13"/>
      <c r="O294" s="13"/>
      <c r="P294" s="13"/>
      <c r="Q294" s="13"/>
      <c r="R294" s="12" t="s">
        <v>212</v>
      </c>
      <c r="S294" s="6" t="s">
        <v>2</v>
      </c>
      <c r="T294" s="59"/>
      <c r="U294" s="104"/>
      <c r="V294" s="106"/>
      <c r="W294" s="59">
        <v>0.2</v>
      </c>
      <c r="X294" s="106"/>
      <c r="Y294" s="59"/>
      <c r="Z294" s="59"/>
      <c r="AA294" s="60">
        <f>W294</f>
        <v>0.2</v>
      </c>
      <c r="AB294" s="6">
        <v>2024</v>
      </c>
      <c r="AC294" s="74"/>
      <c r="AD294" s="62"/>
      <c r="AE294" s="63"/>
      <c r="AF294" s="64"/>
    </row>
    <row r="295" spans="1:32" x14ac:dyDescent="0.25">
      <c r="A295" s="21" t="s">
        <v>10</v>
      </c>
      <c r="B295" s="21" t="s">
        <v>11</v>
      </c>
      <c r="C295" s="21" t="s">
        <v>12</v>
      </c>
      <c r="D295" s="21" t="s">
        <v>10</v>
      </c>
      <c r="E295" s="21" t="s">
        <v>20</v>
      </c>
      <c r="F295" s="21" t="s">
        <v>10</v>
      </c>
      <c r="G295" s="21" t="s">
        <v>19</v>
      </c>
      <c r="H295" s="21" t="s">
        <v>10</v>
      </c>
      <c r="I295" s="21" t="s">
        <v>18</v>
      </c>
      <c r="J295" s="21" t="s">
        <v>11</v>
      </c>
      <c r="K295" s="21" t="s">
        <v>10</v>
      </c>
      <c r="L295" s="21" t="s">
        <v>12</v>
      </c>
      <c r="M295" s="21" t="s">
        <v>10</v>
      </c>
      <c r="N295" s="21" t="s">
        <v>10</v>
      </c>
      <c r="O295" s="21" t="s">
        <v>10</v>
      </c>
      <c r="P295" s="21" t="s">
        <v>10</v>
      </c>
      <c r="Q295" s="21" t="s">
        <v>10</v>
      </c>
      <c r="R295" s="150" t="s">
        <v>234</v>
      </c>
      <c r="S295" s="153" t="s">
        <v>33</v>
      </c>
      <c r="T295" s="111"/>
      <c r="U295" s="111"/>
      <c r="V295" s="58"/>
      <c r="W295" s="25">
        <f>W296+W297</f>
        <v>5422.5</v>
      </c>
      <c r="X295" s="58"/>
      <c r="Y295" s="25"/>
      <c r="Z295" s="25"/>
      <c r="AA295" s="25">
        <f>AA296+AA297</f>
        <v>5422.5</v>
      </c>
      <c r="AB295" s="23">
        <v>2024</v>
      </c>
      <c r="AC295" s="123"/>
    </row>
    <row r="296" spans="1:32" x14ac:dyDescent="0.25">
      <c r="A296" s="21" t="s">
        <v>10</v>
      </c>
      <c r="B296" s="21" t="s">
        <v>11</v>
      </c>
      <c r="C296" s="21" t="s">
        <v>12</v>
      </c>
      <c r="D296" s="21" t="s">
        <v>10</v>
      </c>
      <c r="E296" s="21" t="s">
        <v>20</v>
      </c>
      <c r="F296" s="21" t="s">
        <v>10</v>
      </c>
      <c r="G296" s="21" t="s">
        <v>19</v>
      </c>
      <c r="H296" s="21" t="s">
        <v>10</v>
      </c>
      <c r="I296" s="21" t="s">
        <v>18</v>
      </c>
      <c r="J296" s="21" t="s">
        <v>11</v>
      </c>
      <c r="K296" s="21" t="s">
        <v>10</v>
      </c>
      <c r="L296" s="21" t="s">
        <v>12</v>
      </c>
      <c r="M296" s="21" t="s">
        <v>40</v>
      </c>
      <c r="N296" s="21" t="s">
        <v>10</v>
      </c>
      <c r="O296" s="21" t="s">
        <v>11</v>
      </c>
      <c r="P296" s="21" t="s">
        <v>17</v>
      </c>
      <c r="Q296" s="21" t="s">
        <v>11</v>
      </c>
      <c r="R296" s="151"/>
      <c r="S296" s="154"/>
      <c r="T296" s="25"/>
      <c r="U296" s="58"/>
      <c r="V296" s="55"/>
      <c r="W296" s="24">
        <v>570.20000000000005</v>
      </c>
      <c r="X296" s="58"/>
      <c r="Y296" s="25"/>
      <c r="Z296" s="25"/>
      <c r="AA296" s="25">
        <f>T296+U296+V296+W296+X296+Y296</f>
        <v>570.20000000000005</v>
      </c>
      <c r="AB296" s="23">
        <v>2024</v>
      </c>
      <c r="AC296" s="74"/>
    </row>
    <row r="297" spans="1:32" x14ac:dyDescent="0.25">
      <c r="A297" s="21" t="s">
        <v>10</v>
      </c>
      <c r="B297" s="21" t="s">
        <v>11</v>
      </c>
      <c r="C297" s="21" t="s">
        <v>12</v>
      </c>
      <c r="D297" s="21" t="s">
        <v>10</v>
      </c>
      <c r="E297" s="21" t="s">
        <v>20</v>
      </c>
      <c r="F297" s="21" t="s">
        <v>10</v>
      </c>
      <c r="G297" s="21" t="s">
        <v>19</v>
      </c>
      <c r="H297" s="21" t="s">
        <v>10</v>
      </c>
      <c r="I297" s="21" t="s">
        <v>18</v>
      </c>
      <c r="J297" s="21" t="s">
        <v>11</v>
      </c>
      <c r="K297" s="21" t="s">
        <v>10</v>
      </c>
      <c r="L297" s="21" t="s">
        <v>12</v>
      </c>
      <c r="M297" s="21" t="s">
        <v>11</v>
      </c>
      <c r="N297" s="21" t="s">
        <v>10</v>
      </c>
      <c r="O297" s="21" t="s">
        <v>11</v>
      </c>
      <c r="P297" s="21" t="s">
        <v>17</v>
      </c>
      <c r="Q297" s="21" t="s">
        <v>11</v>
      </c>
      <c r="R297" s="152"/>
      <c r="S297" s="155"/>
      <c r="T297" s="25"/>
      <c r="U297" s="58"/>
      <c r="V297" s="55"/>
      <c r="W297" s="24">
        <f>5131-278.7</f>
        <v>4852.3</v>
      </c>
      <c r="X297" s="58"/>
      <c r="Y297" s="25"/>
      <c r="Z297" s="25"/>
      <c r="AA297" s="25">
        <f>T297+U297+V297+W297+X297+Y297</f>
        <v>4852.3</v>
      </c>
      <c r="AB297" s="23">
        <v>2024</v>
      </c>
      <c r="AC297" s="74"/>
    </row>
    <row r="298" spans="1:32" s="16" customFormat="1" ht="32.450000000000003" customHeight="1" x14ac:dyDescent="0.25">
      <c r="A298" s="13"/>
      <c r="B298" s="13"/>
      <c r="C298" s="13"/>
      <c r="D298" s="13"/>
      <c r="E298" s="13"/>
      <c r="F298" s="13"/>
      <c r="G298" s="13"/>
      <c r="H298" s="13"/>
      <c r="I298" s="14"/>
      <c r="J298" s="13"/>
      <c r="K298" s="13"/>
      <c r="L298" s="13"/>
      <c r="M298" s="13"/>
      <c r="N298" s="13"/>
      <c r="O298" s="13"/>
      <c r="P298" s="13"/>
      <c r="Q298" s="13"/>
      <c r="R298" s="131" t="s">
        <v>191</v>
      </c>
      <c r="S298" s="6" t="s">
        <v>39</v>
      </c>
      <c r="T298" s="59"/>
      <c r="U298" s="104"/>
      <c r="V298" s="106"/>
      <c r="W298" s="59">
        <v>0.68</v>
      </c>
      <c r="X298" s="106"/>
      <c r="Y298" s="59"/>
      <c r="Z298" s="59"/>
      <c r="AA298" s="60">
        <f>W298</f>
        <v>0.68</v>
      </c>
      <c r="AB298" s="6">
        <v>2024</v>
      </c>
      <c r="AC298" s="74"/>
      <c r="AD298" s="62"/>
      <c r="AE298" s="63"/>
      <c r="AF298" s="64"/>
    </row>
    <row r="299" spans="1:32" x14ac:dyDescent="0.25">
      <c r="A299" s="21" t="s">
        <v>10</v>
      </c>
      <c r="B299" s="21" t="s">
        <v>11</v>
      </c>
      <c r="C299" s="21" t="s">
        <v>12</v>
      </c>
      <c r="D299" s="21" t="s">
        <v>10</v>
      </c>
      <c r="E299" s="21" t="s">
        <v>20</v>
      </c>
      <c r="F299" s="21" t="s">
        <v>10</v>
      </c>
      <c r="G299" s="21" t="s">
        <v>19</v>
      </c>
      <c r="H299" s="21" t="s">
        <v>10</v>
      </c>
      <c r="I299" s="21" t="s">
        <v>18</v>
      </c>
      <c r="J299" s="21" t="s">
        <v>11</v>
      </c>
      <c r="K299" s="21" t="s">
        <v>10</v>
      </c>
      <c r="L299" s="21" t="s">
        <v>12</v>
      </c>
      <c r="M299" s="21" t="s">
        <v>10</v>
      </c>
      <c r="N299" s="21" t="s">
        <v>10</v>
      </c>
      <c r="O299" s="21" t="s">
        <v>10</v>
      </c>
      <c r="P299" s="21" t="s">
        <v>10</v>
      </c>
      <c r="Q299" s="21" t="s">
        <v>10</v>
      </c>
      <c r="R299" s="150" t="s">
        <v>235</v>
      </c>
      <c r="S299" s="153" t="s">
        <v>33</v>
      </c>
      <c r="T299" s="111"/>
      <c r="U299" s="111"/>
      <c r="V299" s="58"/>
      <c r="W299" s="25">
        <f>W300+W301</f>
        <v>7938</v>
      </c>
      <c r="X299" s="58"/>
      <c r="Y299" s="25"/>
      <c r="Z299" s="25"/>
      <c r="AA299" s="25">
        <f>AA300+AA301</f>
        <v>7938</v>
      </c>
      <c r="AB299" s="23">
        <v>2024</v>
      </c>
      <c r="AC299" s="123"/>
    </row>
    <row r="300" spans="1:32" x14ac:dyDescent="0.25">
      <c r="A300" s="21" t="s">
        <v>10</v>
      </c>
      <c r="B300" s="21" t="s">
        <v>11</v>
      </c>
      <c r="C300" s="21" t="s">
        <v>12</v>
      </c>
      <c r="D300" s="21" t="s">
        <v>10</v>
      </c>
      <c r="E300" s="21" t="s">
        <v>20</v>
      </c>
      <c r="F300" s="21" t="s">
        <v>10</v>
      </c>
      <c r="G300" s="21" t="s">
        <v>19</v>
      </c>
      <c r="H300" s="21" t="s">
        <v>10</v>
      </c>
      <c r="I300" s="21" t="s">
        <v>18</v>
      </c>
      <c r="J300" s="21" t="s">
        <v>11</v>
      </c>
      <c r="K300" s="21" t="s">
        <v>10</v>
      </c>
      <c r="L300" s="21" t="s">
        <v>12</v>
      </c>
      <c r="M300" s="21" t="s">
        <v>40</v>
      </c>
      <c r="N300" s="21" t="s">
        <v>10</v>
      </c>
      <c r="O300" s="21" t="s">
        <v>11</v>
      </c>
      <c r="P300" s="21" t="s">
        <v>17</v>
      </c>
      <c r="Q300" s="21" t="s">
        <v>11</v>
      </c>
      <c r="R300" s="151"/>
      <c r="S300" s="154"/>
      <c r="T300" s="25"/>
      <c r="U300" s="58"/>
      <c r="V300" s="55"/>
      <c r="W300" s="24">
        <v>793.8</v>
      </c>
      <c r="X300" s="58"/>
      <c r="Y300" s="25"/>
      <c r="Z300" s="25"/>
      <c r="AA300" s="25">
        <f>T300+U300+V300+W300+X300+Y300</f>
        <v>793.8</v>
      </c>
      <c r="AB300" s="23">
        <v>2024</v>
      </c>
      <c r="AC300" s="74"/>
    </row>
    <row r="301" spans="1:32" x14ac:dyDescent="0.25">
      <c r="A301" s="21" t="s">
        <v>10</v>
      </c>
      <c r="B301" s="21" t="s">
        <v>11</v>
      </c>
      <c r="C301" s="21" t="s">
        <v>12</v>
      </c>
      <c r="D301" s="21" t="s">
        <v>10</v>
      </c>
      <c r="E301" s="21" t="s">
        <v>20</v>
      </c>
      <c r="F301" s="21" t="s">
        <v>10</v>
      </c>
      <c r="G301" s="21" t="s">
        <v>19</v>
      </c>
      <c r="H301" s="21" t="s">
        <v>10</v>
      </c>
      <c r="I301" s="21" t="s">
        <v>18</v>
      </c>
      <c r="J301" s="21" t="s">
        <v>11</v>
      </c>
      <c r="K301" s="21" t="s">
        <v>10</v>
      </c>
      <c r="L301" s="21" t="s">
        <v>12</v>
      </c>
      <c r="M301" s="21" t="s">
        <v>11</v>
      </c>
      <c r="N301" s="21" t="s">
        <v>10</v>
      </c>
      <c r="O301" s="21" t="s">
        <v>11</v>
      </c>
      <c r="P301" s="21" t="s">
        <v>17</v>
      </c>
      <c r="Q301" s="21" t="s">
        <v>11</v>
      </c>
      <c r="R301" s="152"/>
      <c r="S301" s="155"/>
      <c r="T301" s="25"/>
      <c r="U301" s="58"/>
      <c r="V301" s="55"/>
      <c r="W301" s="24">
        <v>7144.2</v>
      </c>
      <c r="X301" s="58"/>
      <c r="Y301" s="25"/>
      <c r="Z301" s="25"/>
      <c r="AA301" s="25">
        <f>T301+U301+V301+W301+X301+Y301</f>
        <v>7144.2</v>
      </c>
      <c r="AB301" s="23">
        <v>2024</v>
      </c>
      <c r="AC301" s="74"/>
    </row>
    <row r="302" spans="1:32" s="16" customFormat="1" ht="33.6" customHeight="1" x14ac:dyDescent="0.25">
      <c r="A302" s="13"/>
      <c r="B302" s="13"/>
      <c r="C302" s="13"/>
      <c r="D302" s="13"/>
      <c r="E302" s="13"/>
      <c r="F302" s="13"/>
      <c r="G302" s="13"/>
      <c r="H302" s="13"/>
      <c r="I302" s="14"/>
      <c r="J302" s="13"/>
      <c r="K302" s="13"/>
      <c r="L302" s="13"/>
      <c r="M302" s="13"/>
      <c r="N302" s="13"/>
      <c r="O302" s="13"/>
      <c r="P302" s="13"/>
      <c r="Q302" s="13"/>
      <c r="R302" s="12" t="s">
        <v>188</v>
      </c>
      <c r="S302" s="6" t="s">
        <v>2</v>
      </c>
      <c r="T302" s="59"/>
      <c r="U302" s="5"/>
      <c r="V302" s="59"/>
      <c r="W302" s="59">
        <v>0.52</v>
      </c>
      <c r="X302" s="106"/>
      <c r="Y302" s="59"/>
      <c r="Z302" s="59"/>
      <c r="AA302" s="60">
        <f>W302</f>
        <v>0.52</v>
      </c>
      <c r="AB302" s="6">
        <v>2024</v>
      </c>
      <c r="AC302" s="74"/>
      <c r="AD302" s="62"/>
      <c r="AE302" s="63"/>
      <c r="AF302" s="64"/>
    </row>
    <row r="303" spans="1:32" ht="21" customHeight="1" x14ac:dyDescent="0.25">
      <c r="A303" s="21" t="s">
        <v>10</v>
      </c>
      <c r="B303" s="21" t="s">
        <v>11</v>
      </c>
      <c r="C303" s="21" t="s">
        <v>12</v>
      </c>
      <c r="D303" s="21" t="s">
        <v>10</v>
      </c>
      <c r="E303" s="21" t="s">
        <v>20</v>
      </c>
      <c r="F303" s="21" t="s">
        <v>10</v>
      </c>
      <c r="G303" s="21" t="s">
        <v>19</v>
      </c>
      <c r="H303" s="21" t="s">
        <v>10</v>
      </c>
      <c r="I303" s="21" t="s">
        <v>18</v>
      </c>
      <c r="J303" s="21" t="s">
        <v>11</v>
      </c>
      <c r="K303" s="21" t="s">
        <v>10</v>
      </c>
      <c r="L303" s="21" t="s">
        <v>12</v>
      </c>
      <c r="M303" s="21" t="s">
        <v>10</v>
      </c>
      <c r="N303" s="21" t="s">
        <v>10</v>
      </c>
      <c r="O303" s="21" t="s">
        <v>10</v>
      </c>
      <c r="P303" s="21" t="s">
        <v>10</v>
      </c>
      <c r="Q303" s="21" t="s">
        <v>10</v>
      </c>
      <c r="R303" s="150" t="s">
        <v>236</v>
      </c>
      <c r="S303" s="153" t="s">
        <v>33</v>
      </c>
      <c r="T303" s="111"/>
      <c r="U303" s="111"/>
      <c r="V303" s="25"/>
      <c r="W303" s="25">
        <f>W304+W305</f>
        <v>6080.3</v>
      </c>
      <c r="X303" s="58"/>
      <c r="Y303" s="25"/>
      <c r="Z303" s="25"/>
      <c r="AA303" s="25">
        <f>AA304+AA305</f>
        <v>6080.3</v>
      </c>
      <c r="AB303" s="23">
        <v>2024</v>
      </c>
      <c r="AC303" s="76"/>
    </row>
    <row r="304" spans="1:32" ht="18" customHeight="1" x14ac:dyDescent="0.25">
      <c r="A304" s="21" t="s">
        <v>10</v>
      </c>
      <c r="B304" s="21" t="s">
        <v>11</v>
      </c>
      <c r="C304" s="21" t="s">
        <v>12</v>
      </c>
      <c r="D304" s="21" t="s">
        <v>10</v>
      </c>
      <c r="E304" s="21" t="s">
        <v>20</v>
      </c>
      <c r="F304" s="21" t="s">
        <v>10</v>
      </c>
      <c r="G304" s="21" t="s">
        <v>19</v>
      </c>
      <c r="H304" s="21" t="s">
        <v>10</v>
      </c>
      <c r="I304" s="21" t="s">
        <v>18</v>
      </c>
      <c r="J304" s="21" t="s">
        <v>11</v>
      </c>
      <c r="K304" s="21" t="s">
        <v>10</v>
      </c>
      <c r="L304" s="21" t="s">
        <v>12</v>
      </c>
      <c r="M304" s="21" t="s">
        <v>40</v>
      </c>
      <c r="N304" s="21" t="s">
        <v>10</v>
      </c>
      <c r="O304" s="21" t="s">
        <v>11</v>
      </c>
      <c r="P304" s="21" t="s">
        <v>17</v>
      </c>
      <c r="Q304" s="21" t="s">
        <v>11</v>
      </c>
      <c r="R304" s="151"/>
      <c r="S304" s="154"/>
      <c r="T304" s="25"/>
      <c r="U304" s="58"/>
      <c r="V304" s="24"/>
      <c r="W304" s="24">
        <f>610.7-26</f>
        <v>584.70000000000005</v>
      </c>
      <c r="X304" s="58"/>
      <c r="Y304" s="25"/>
      <c r="Z304" s="25"/>
      <c r="AA304" s="25">
        <f>T304+U304+V304+W304+X304+Y304</f>
        <v>584.70000000000005</v>
      </c>
      <c r="AB304" s="23">
        <v>2024</v>
      </c>
      <c r="AC304" s="74"/>
    </row>
    <row r="305" spans="1:32" ht="19.5" customHeight="1" x14ac:dyDescent="0.25">
      <c r="A305" s="21" t="s">
        <v>10</v>
      </c>
      <c r="B305" s="21" t="s">
        <v>11</v>
      </c>
      <c r="C305" s="21" t="s">
        <v>12</v>
      </c>
      <c r="D305" s="21" t="s">
        <v>10</v>
      </c>
      <c r="E305" s="21" t="s">
        <v>20</v>
      </c>
      <c r="F305" s="21" t="s">
        <v>10</v>
      </c>
      <c r="G305" s="21" t="s">
        <v>19</v>
      </c>
      <c r="H305" s="21" t="s">
        <v>10</v>
      </c>
      <c r="I305" s="21" t="s">
        <v>18</v>
      </c>
      <c r="J305" s="21" t="s">
        <v>11</v>
      </c>
      <c r="K305" s="21" t="s">
        <v>10</v>
      </c>
      <c r="L305" s="21" t="s">
        <v>12</v>
      </c>
      <c r="M305" s="21" t="s">
        <v>11</v>
      </c>
      <c r="N305" s="21" t="s">
        <v>10</v>
      </c>
      <c r="O305" s="21" t="s">
        <v>11</v>
      </c>
      <c r="P305" s="21" t="s">
        <v>17</v>
      </c>
      <c r="Q305" s="21" t="s">
        <v>11</v>
      </c>
      <c r="R305" s="152"/>
      <c r="S305" s="155"/>
      <c r="T305" s="25"/>
      <c r="U305" s="58"/>
      <c r="V305" s="24"/>
      <c r="W305" s="24">
        <v>5495.6</v>
      </c>
      <c r="X305" s="58"/>
      <c r="Y305" s="25"/>
      <c r="Z305" s="25"/>
      <c r="AA305" s="25">
        <f>T305+U305+V305+W305+X305+Y305</f>
        <v>5495.6</v>
      </c>
      <c r="AB305" s="23">
        <v>2024</v>
      </c>
      <c r="AC305" s="74"/>
    </row>
    <row r="306" spans="1:32" s="16" customFormat="1" ht="33" customHeight="1" x14ac:dyDescent="0.25">
      <c r="A306" s="13"/>
      <c r="B306" s="13"/>
      <c r="C306" s="13"/>
      <c r="D306" s="13"/>
      <c r="E306" s="13"/>
      <c r="F306" s="13"/>
      <c r="G306" s="13"/>
      <c r="H306" s="13"/>
      <c r="I306" s="14"/>
      <c r="J306" s="13"/>
      <c r="K306" s="13"/>
      <c r="L306" s="13"/>
      <c r="M306" s="13"/>
      <c r="N306" s="13"/>
      <c r="O306" s="13"/>
      <c r="P306" s="13"/>
      <c r="Q306" s="13"/>
      <c r="R306" s="131" t="s">
        <v>213</v>
      </c>
      <c r="S306" s="6" t="s">
        <v>2</v>
      </c>
      <c r="T306" s="59"/>
      <c r="U306" s="104"/>
      <c r="V306" s="59"/>
      <c r="W306" s="59">
        <v>0.61499999999999999</v>
      </c>
      <c r="X306" s="106"/>
      <c r="Y306" s="59"/>
      <c r="Z306" s="59"/>
      <c r="AA306" s="60">
        <f>W306</f>
        <v>0.61499999999999999</v>
      </c>
      <c r="AB306" s="6">
        <v>2024</v>
      </c>
      <c r="AC306" s="74"/>
      <c r="AD306" s="62"/>
      <c r="AE306" s="63"/>
      <c r="AF306" s="64"/>
    </row>
    <row r="307" spans="1:32" ht="18" customHeight="1" x14ac:dyDescent="0.25">
      <c r="A307" s="21" t="s">
        <v>10</v>
      </c>
      <c r="B307" s="21" t="s">
        <v>11</v>
      </c>
      <c r="C307" s="21" t="s">
        <v>12</v>
      </c>
      <c r="D307" s="21" t="s">
        <v>10</v>
      </c>
      <c r="E307" s="21" t="s">
        <v>20</v>
      </c>
      <c r="F307" s="21" t="s">
        <v>10</v>
      </c>
      <c r="G307" s="21" t="s">
        <v>19</v>
      </c>
      <c r="H307" s="21" t="s">
        <v>10</v>
      </c>
      <c r="I307" s="21" t="s">
        <v>18</v>
      </c>
      <c r="J307" s="21" t="s">
        <v>11</v>
      </c>
      <c r="K307" s="21" t="s">
        <v>10</v>
      </c>
      <c r="L307" s="21" t="s">
        <v>12</v>
      </c>
      <c r="M307" s="21" t="s">
        <v>10</v>
      </c>
      <c r="N307" s="21" t="s">
        <v>10</v>
      </c>
      <c r="O307" s="21" t="s">
        <v>10</v>
      </c>
      <c r="P307" s="21" t="s">
        <v>10</v>
      </c>
      <c r="Q307" s="21" t="s">
        <v>10</v>
      </c>
      <c r="R307" s="150" t="s">
        <v>237</v>
      </c>
      <c r="S307" s="153" t="s">
        <v>33</v>
      </c>
      <c r="T307" s="111"/>
      <c r="U307" s="111"/>
      <c r="V307" s="58"/>
      <c r="W307" s="25">
        <f>W308+W309</f>
        <v>18759.7</v>
      </c>
      <c r="X307" s="58"/>
      <c r="Y307" s="25"/>
      <c r="Z307" s="25"/>
      <c r="AA307" s="25">
        <f>AA308+AA309</f>
        <v>18759.7</v>
      </c>
      <c r="AB307" s="23">
        <v>2024</v>
      </c>
      <c r="AC307" s="123"/>
    </row>
    <row r="308" spans="1:32" ht="19.5" customHeight="1" x14ac:dyDescent="0.25">
      <c r="A308" s="21" t="s">
        <v>10</v>
      </c>
      <c r="B308" s="21" t="s">
        <v>11</v>
      </c>
      <c r="C308" s="21" t="s">
        <v>12</v>
      </c>
      <c r="D308" s="21" t="s">
        <v>10</v>
      </c>
      <c r="E308" s="21" t="s">
        <v>20</v>
      </c>
      <c r="F308" s="21" t="s">
        <v>10</v>
      </c>
      <c r="G308" s="21" t="s">
        <v>19</v>
      </c>
      <c r="H308" s="21" t="s">
        <v>10</v>
      </c>
      <c r="I308" s="21" t="s">
        <v>18</v>
      </c>
      <c r="J308" s="21" t="s">
        <v>11</v>
      </c>
      <c r="K308" s="21" t="s">
        <v>10</v>
      </c>
      <c r="L308" s="21" t="s">
        <v>12</v>
      </c>
      <c r="M308" s="21" t="s">
        <v>40</v>
      </c>
      <c r="N308" s="21" t="s">
        <v>10</v>
      </c>
      <c r="O308" s="21" t="s">
        <v>11</v>
      </c>
      <c r="P308" s="21" t="s">
        <v>17</v>
      </c>
      <c r="Q308" s="21" t="s">
        <v>11</v>
      </c>
      <c r="R308" s="151"/>
      <c r="S308" s="154"/>
      <c r="T308" s="25"/>
      <c r="U308" s="58"/>
      <c r="V308" s="55"/>
      <c r="W308" s="24">
        <f>1630.2+245.9</f>
        <v>1876.1000000000001</v>
      </c>
      <c r="X308" s="58"/>
      <c r="Y308" s="25"/>
      <c r="Z308" s="25"/>
      <c r="AA308" s="25">
        <f>T308+U308+V308+W308+X308+Y308</f>
        <v>1876.1000000000001</v>
      </c>
      <c r="AB308" s="23">
        <v>2024</v>
      </c>
      <c r="AC308" s="74"/>
    </row>
    <row r="309" spans="1:32" ht="18" customHeight="1" x14ac:dyDescent="0.25">
      <c r="A309" s="21" t="s">
        <v>10</v>
      </c>
      <c r="B309" s="21" t="s">
        <v>11</v>
      </c>
      <c r="C309" s="21" t="s">
        <v>12</v>
      </c>
      <c r="D309" s="21" t="s">
        <v>10</v>
      </c>
      <c r="E309" s="21" t="s">
        <v>20</v>
      </c>
      <c r="F309" s="21" t="s">
        <v>10</v>
      </c>
      <c r="G309" s="21" t="s">
        <v>19</v>
      </c>
      <c r="H309" s="21" t="s">
        <v>10</v>
      </c>
      <c r="I309" s="21" t="s">
        <v>18</v>
      </c>
      <c r="J309" s="21" t="s">
        <v>11</v>
      </c>
      <c r="K309" s="21" t="s">
        <v>10</v>
      </c>
      <c r="L309" s="21" t="s">
        <v>12</v>
      </c>
      <c r="M309" s="21" t="s">
        <v>11</v>
      </c>
      <c r="N309" s="21" t="s">
        <v>10</v>
      </c>
      <c r="O309" s="21" t="s">
        <v>11</v>
      </c>
      <c r="P309" s="21" t="s">
        <v>17</v>
      </c>
      <c r="Q309" s="21" t="s">
        <v>11</v>
      </c>
      <c r="R309" s="152"/>
      <c r="S309" s="155"/>
      <c r="T309" s="25"/>
      <c r="U309" s="58"/>
      <c r="V309" s="55"/>
      <c r="W309" s="24">
        <f>14671.2+2212.4</f>
        <v>16883.600000000002</v>
      </c>
      <c r="X309" s="58"/>
      <c r="Y309" s="25"/>
      <c r="Z309" s="25"/>
      <c r="AA309" s="25">
        <f>T309+U309+V309+W309+X309+Y309</f>
        <v>16883.600000000002</v>
      </c>
      <c r="AB309" s="23">
        <v>2024</v>
      </c>
      <c r="AC309" s="74"/>
    </row>
    <row r="310" spans="1:32" s="16" customFormat="1" ht="32.450000000000003" customHeight="1" x14ac:dyDescent="0.25">
      <c r="A310" s="13"/>
      <c r="B310" s="13"/>
      <c r="C310" s="13"/>
      <c r="D310" s="13"/>
      <c r="E310" s="13"/>
      <c r="F310" s="13"/>
      <c r="G310" s="13"/>
      <c r="H310" s="13"/>
      <c r="I310" s="14"/>
      <c r="J310" s="13"/>
      <c r="K310" s="13"/>
      <c r="L310" s="13"/>
      <c r="M310" s="13"/>
      <c r="N310" s="13"/>
      <c r="O310" s="13"/>
      <c r="P310" s="13"/>
      <c r="Q310" s="13"/>
      <c r="R310" s="12" t="s">
        <v>188</v>
      </c>
      <c r="S310" s="6" t="s">
        <v>2</v>
      </c>
      <c r="T310" s="59"/>
      <c r="U310" s="5"/>
      <c r="V310" s="59"/>
      <c r="W310" s="59">
        <v>0.27200000000000002</v>
      </c>
      <c r="X310" s="106"/>
      <c r="Y310" s="59"/>
      <c r="Z310" s="59"/>
      <c r="AA310" s="60">
        <f>W310</f>
        <v>0.27200000000000002</v>
      </c>
      <c r="AB310" s="6">
        <v>2024</v>
      </c>
      <c r="AC310" s="74"/>
      <c r="AD310" s="62"/>
      <c r="AE310" s="63"/>
      <c r="AF310" s="64"/>
    </row>
    <row r="311" spans="1:32" ht="20.25" customHeight="1" x14ac:dyDescent="0.25">
      <c r="A311" s="21" t="s">
        <v>10</v>
      </c>
      <c r="B311" s="21" t="s">
        <v>11</v>
      </c>
      <c r="C311" s="21" t="s">
        <v>12</v>
      </c>
      <c r="D311" s="21" t="s">
        <v>10</v>
      </c>
      <c r="E311" s="21" t="s">
        <v>20</v>
      </c>
      <c r="F311" s="21" t="s">
        <v>10</v>
      </c>
      <c r="G311" s="21" t="s">
        <v>19</v>
      </c>
      <c r="H311" s="21" t="s">
        <v>10</v>
      </c>
      <c r="I311" s="21" t="s">
        <v>18</v>
      </c>
      <c r="J311" s="21" t="s">
        <v>11</v>
      </c>
      <c r="K311" s="21" t="s">
        <v>10</v>
      </c>
      <c r="L311" s="21" t="s">
        <v>12</v>
      </c>
      <c r="M311" s="21" t="s">
        <v>10</v>
      </c>
      <c r="N311" s="21" t="s">
        <v>10</v>
      </c>
      <c r="O311" s="21" t="s">
        <v>10</v>
      </c>
      <c r="P311" s="21" t="s">
        <v>10</v>
      </c>
      <c r="Q311" s="21" t="s">
        <v>10</v>
      </c>
      <c r="R311" s="150" t="s">
        <v>238</v>
      </c>
      <c r="S311" s="153" t="s">
        <v>33</v>
      </c>
      <c r="T311" s="111"/>
      <c r="U311" s="111"/>
      <c r="V311" s="58"/>
      <c r="W311" s="25">
        <f>W312+W313</f>
        <v>3916.3</v>
      </c>
      <c r="X311" s="58"/>
      <c r="Y311" s="25"/>
      <c r="Z311" s="25"/>
      <c r="AA311" s="25">
        <f>AA312+AA313</f>
        <v>3916.3</v>
      </c>
      <c r="AB311" s="23">
        <v>2024</v>
      </c>
      <c r="AC311" s="123"/>
    </row>
    <row r="312" spans="1:32" ht="20.25" customHeight="1" x14ac:dyDescent="0.25">
      <c r="A312" s="21" t="s">
        <v>10</v>
      </c>
      <c r="B312" s="21" t="s">
        <v>11</v>
      </c>
      <c r="C312" s="21" t="s">
        <v>12</v>
      </c>
      <c r="D312" s="21" t="s">
        <v>10</v>
      </c>
      <c r="E312" s="21" t="s">
        <v>20</v>
      </c>
      <c r="F312" s="21" t="s">
        <v>10</v>
      </c>
      <c r="G312" s="21" t="s">
        <v>19</v>
      </c>
      <c r="H312" s="21" t="s">
        <v>10</v>
      </c>
      <c r="I312" s="21" t="s">
        <v>18</v>
      </c>
      <c r="J312" s="21" t="s">
        <v>11</v>
      </c>
      <c r="K312" s="21" t="s">
        <v>10</v>
      </c>
      <c r="L312" s="21" t="s">
        <v>12</v>
      </c>
      <c r="M312" s="21" t="s">
        <v>40</v>
      </c>
      <c r="N312" s="21" t="s">
        <v>10</v>
      </c>
      <c r="O312" s="21" t="s">
        <v>11</v>
      </c>
      <c r="P312" s="21" t="s">
        <v>17</v>
      </c>
      <c r="Q312" s="21" t="s">
        <v>11</v>
      </c>
      <c r="R312" s="151"/>
      <c r="S312" s="154"/>
      <c r="T312" s="25"/>
      <c r="U312" s="58"/>
      <c r="V312" s="55"/>
      <c r="W312" s="24">
        <f>399.6-79.6</f>
        <v>320</v>
      </c>
      <c r="X312" s="58"/>
      <c r="Y312" s="25"/>
      <c r="Z312" s="25"/>
      <c r="AA312" s="25">
        <f>T312+U312+V312+W312+X312+Y312</f>
        <v>320</v>
      </c>
      <c r="AB312" s="23">
        <v>2024</v>
      </c>
      <c r="AC312" s="74"/>
    </row>
    <row r="313" spans="1:32" ht="16.5" customHeight="1" x14ac:dyDescent="0.25">
      <c r="A313" s="21" t="s">
        <v>10</v>
      </c>
      <c r="B313" s="21" t="s">
        <v>11</v>
      </c>
      <c r="C313" s="21" t="s">
        <v>12</v>
      </c>
      <c r="D313" s="21" t="s">
        <v>10</v>
      </c>
      <c r="E313" s="21" t="s">
        <v>20</v>
      </c>
      <c r="F313" s="21" t="s">
        <v>10</v>
      </c>
      <c r="G313" s="21" t="s">
        <v>19</v>
      </c>
      <c r="H313" s="21" t="s">
        <v>10</v>
      </c>
      <c r="I313" s="21" t="s">
        <v>18</v>
      </c>
      <c r="J313" s="21" t="s">
        <v>11</v>
      </c>
      <c r="K313" s="21" t="s">
        <v>10</v>
      </c>
      <c r="L313" s="21" t="s">
        <v>12</v>
      </c>
      <c r="M313" s="21" t="s">
        <v>11</v>
      </c>
      <c r="N313" s="21" t="s">
        <v>10</v>
      </c>
      <c r="O313" s="21" t="s">
        <v>11</v>
      </c>
      <c r="P313" s="21" t="s">
        <v>17</v>
      </c>
      <c r="Q313" s="21" t="s">
        <v>11</v>
      </c>
      <c r="R313" s="152"/>
      <c r="S313" s="155"/>
      <c r="T313" s="25"/>
      <c r="U313" s="58"/>
      <c r="V313" s="55"/>
      <c r="W313" s="24">
        <v>3596.3</v>
      </c>
      <c r="X313" s="58"/>
      <c r="Y313" s="25"/>
      <c r="Z313" s="25"/>
      <c r="AA313" s="25">
        <f>T313+U313+V313+W313+X313+Y313</f>
        <v>3596.3</v>
      </c>
      <c r="AB313" s="23">
        <v>2024</v>
      </c>
      <c r="AC313" s="74"/>
    </row>
    <row r="314" spans="1:32" s="16" customFormat="1" ht="29.25" x14ac:dyDescent="0.25">
      <c r="A314" s="13"/>
      <c r="B314" s="13"/>
      <c r="C314" s="13"/>
      <c r="D314" s="13"/>
      <c r="E314" s="13"/>
      <c r="F314" s="13"/>
      <c r="G314" s="13"/>
      <c r="H314" s="13"/>
      <c r="I314" s="14"/>
      <c r="J314" s="13"/>
      <c r="K314" s="13"/>
      <c r="L314" s="13"/>
      <c r="M314" s="13"/>
      <c r="N314" s="13"/>
      <c r="O314" s="13"/>
      <c r="P314" s="13"/>
      <c r="Q314" s="13"/>
      <c r="R314" s="12" t="s">
        <v>188</v>
      </c>
      <c r="S314" s="6" t="s">
        <v>2</v>
      </c>
      <c r="T314" s="59"/>
      <c r="U314" s="5"/>
      <c r="V314" s="59"/>
      <c r="W314" s="59">
        <v>0.16</v>
      </c>
      <c r="X314" s="106"/>
      <c r="Y314" s="59"/>
      <c r="Z314" s="59"/>
      <c r="AA314" s="60">
        <f>W314</f>
        <v>0.16</v>
      </c>
      <c r="AB314" s="6">
        <v>2024</v>
      </c>
      <c r="AC314" s="74"/>
      <c r="AD314" s="62"/>
      <c r="AE314" s="63"/>
      <c r="AF314" s="64"/>
    </row>
    <row r="315" spans="1:32" ht="20.25" customHeight="1" x14ac:dyDescent="0.25">
      <c r="A315" s="21" t="s">
        <v>10</v>
      </c>
      <c r="B315" s="21" t="s">
        <v>11</v>
      </c>
      <c r="C315" s="21" t="s">
        <v>12</v>
      </c>
      <c r="D315" s="21" t="s">
        <v>10</v>
      </c>
      <c r="E315" s="21" t="s">
        <v>20</v>
      </c>
      <c r="F315" s="21" t="s">
        <v>10</v>
      </c>
      <c r="G315" s="21" t="s">
        <v>19</v>
      </c>
      <c r="H315" s="21" t="s">
        <v>10</v>
      </c>
      <c r="I315" s="21" t="s">
        <v>18</v>
      </c>
      <c r="J315" s="21" t="s">
        <v>11</v>
      </c>
      <c r="K315" s="21" t="s">
        <v>10</v>
      </c>
      <c r="L315" s="21" t="s">
        <v>12</v>
      </c>
      <c r="M315" s="21" t="s">
        <v>10</v>
      </c>
      <c r="N315" s="21" t="s">
        <v>10</v>
      </c>
      <c r="O315" s="21" t="s">
        <v>10</v>
      </c>
      <c r="P315" s="21" t="s">
        <v>10</v>
      </c>
      <c r="Q315" s="21" t="s">
        <v>10</v>
      </c>
      <c r="R315" s="150" t="s">
        <v>239</v>
      </c>
      <c r="S315" s="153" t="s">
        <v>33</v>
      </c>
      <c r="T315" s="111"/>
      <c r="U315" s="111"/>
      <c r="V315" s="58"/>
      <c r="W315" s="25">
        <f>W316+W317</f>
        <v>28230.2</v>
      </c>
      <c r="X315" s="25"/>
      <c r="Y315" s="25"/>
      <c r="Z315" s="25"/>
      <c r="AA315" s="25">
        <f>AA316+AA317</f>
        <v>28230.2</v>
      </c>
      <c r="AB315" s="23">
        <v>2024</v>
      </c>
      <c r="AC315" s="123"/>
    </row>
    <row r="316" spans="1:32" ht="18.75" customHeight="1" x14ac:dyDescent="0.25">
      <c r="A316" s="21" t="s">
        <v>10</v>
      </c>
      <c r="B316" s="21" t="s">
        <v>11</v>
      </c>
      <c r="C316" s="21" t="s">
        <v>12</v>
      </c>
      <c r="D316" s="21" t="s">
        <v>10</v>
      </c>
      <c r="E316" s="21" t="s">
        <v>20</v>
      </c>
      <c r="F316" s="21" t="s">
        <v>10</v>
      </c>
      <c r="G316" s="21" t="s">
        <v>19</v>
      </c>
      <c r="H316" s="21" t="s">
        <v>10</v>
      </c>
      <c r="I316" s="21" t="s">
        <v>18</v>
      </c>
      <c r="J316" s="21" t="s">
        <v>11</v>
      </c>
      <c r="K316" s="21" t="s">
        <v>10</v>
      </c>
      <c r="L316" s="21" t="s">
        <v>12</v>
      </c>
      <c r="M316" s="21" t="s">
        <v>40</v>
      </c>
      <c r="N316" s="21" t="s">
        <v>10</v>
      </c>
      <c r="O316" s="21" t="s">
        <v>11</v>
      </c>
      <c r="P316" s="21" t="s">
        <v>17</v>
      </c>
      <c r="Q316" s="21" t="s">
        <v>11</v>
      </c>
      <c r="R316" s="151"/>
      <c r="S316" s="154"/>
      <c r="T316" s="25"/>
      <c r="U316" s="58"/>
      <c r="V316" s="55"/>
      <c r="W316" s="24">
        <v>3779.5</v>
      </c>
      <c r="X316" s="24"/>
      <c r="Y316" s="25"/>
      <c r="Z316" s="25"/>
      <c r="AA316" s="25">
        <f>T316+U316+V316+W316+X316+Y316</f>
        <v>3779.5</v>
      </c>
      <c r="AB316" s="23">
        <v>2024</v>
      </c>
      <c r="AC316" s="74"/>
    </row>
    <row r="317" spans="1:32" ht="18.75" customHeight="1" x14ac:dyDescent="0.25">
      <c r="A317" s="21" t="s">
        <v>10</v>
      </c>
      <c r="B317" s="21" t="s">
        <v>11</v>
      </c>
      <c r="C317" s="21" t="s">
        <v>12</v>
      </c>
      <c r="D317" s="21" t="s">
        <v>10</v>
      </c>
      <c r="E317" s="21" t="s">
        <v>20</v>
      </c>
      <c r="F317" s="21" t="s">
        <v>10</v>
      </c>
      <c r="G317" s="21" t="s">
        <v>19</v>
      </c>
      <c r="H317" s="21" t="s">
        <v>10</v>
      </c>
      <c r="I317" s="21" t="s">
        <v>18</v>
      </c>
      <c r="J317" s="21" t="s">
        <v>11</v>
      </c>
      <c r="K317" s="21" t="s">
        <v>10</v>
      </c>
      <c r="L317" s="21" t="s">
        <v>12</v>
      </c>
      <c r="M317" s="21" t="s">
        <v>11</v>
      </c>
      <c r="N317" s="21" t="s">
        <v>10</v>
      </c>
      <c r="O317" s="21" t="s">
        <v>11</v>
      </c>
      <c r="P317" s="21" t="s">
        <v>17</v>
      </c>
      <c r="Q317" s="21" t="s">
        <v>11</v>
      </c>
      <c r="R317" s="152"/>
      <c r="S317" s="155"/>
      <c r="T317" s="25"/>
      <c r="U317" s="58"/>
      <c r="V317" s="55"/>
      <c r="W317" s="24">
        <f>34015.4-9564.7</f>
        <v>24450.7</v>
      </c>
      <c r="X317" s="24"/>
      <c r="Y317" s="25"/>
      <c r="Z317" s="25"/>
      <c r="AA317" s="25">
        <f>T317+U317+V317+W317+X317+Y317</f>
        <v>24450.7</v>
      </c>
      <c r="AB317" s="23">
        <v>2024</v>
      </c>
      <c r="AC317" s="74"/>
    </row>
    <row r="318" spans="1:32" s="16" customFormat="1" ht="30" x14ac:dyDescent="0.25">
      <c r="A318" s="13"/>
      <c r="B318" s="13"/>
      <c r="C318" s="13"/>
      <c r="D318" s="13"/>
      <c r="E318" s="13"/>
      <c r="F318" s="13"/>
      <c r="G318" s="13"/>
      <c r="H318" s="13"/>
      <c r="I318" s="14"/>
      <c r="J318" s="13"/>
      <c r="K318" s="13"/>
      <c r="L318" s="13"/>
      <c r="M318" s="13"/>
      <c r="N318" s="13"/>
      <c r="O318" s="13"/>
      <c r="P318" s="13"/>
      <c r="Q318" s="13"/>
      <c r="R318" s="131" t="s">
        <v>191</v>
      </c>
      <c r="S318" s="6" t="s">
        <v>39</v>
      </c>
      <c r="T318" s="59"/>
      <c r="U318" s="5"/>
      <c r="V318" s="59"/>
      <c r="W318" s="59">
        <v>5.3179999999999996</v>
      </c>
      <c r="X318" s="59"/>
      <c r="Y318" s="59"/>
      <c r="Z318" s="59"/>
      <c r="AA318" s="60">
        <f>W318</f>
        <v>5.3179999999999996</v>
      </c>
      <c r="AB318" s="6">
        <v>2024</v>
      </c>
      <c r="AC318" s="74"/>
      <c r="AD318" s="62"/>
      <c r="AE318" s="63"/>
      <c r="AF318" s="64"/>
    </row>
    <row r="319" spans="1:32" s="1" customFormat="1" ht="30" hidden="1" x14ac:dyDescent="0.25">
      <c r="A319" s="14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19" t="s">
        <v>175</v>
      </c>
      <c r="S319" s="57" t="s">
        <v>1</v>
      </c>
      <c r="T319" s="5"/>
      <c r="U319" s="5"/>
      <c r="V319" s="5"/>
      <c r="W319" s="5">
        <f>W315/AA315*100</f>
        <v>100</v>
      </c>
      <c r="X319" s="5"/>
      <c r="Y319" s="5"/>
      <c r="Z319" s="5"/>
      <c r="AA319" s="3">
        <f>W319+X319</f>
        <v>100</v>
      </c>
      <c r="AB319" s="6">
        <v>2025</v>
      </c>
      <c r="AC319" s="124"/>
      <c r="AD319" s="17"/>
      <c r="AE319" s="17"/>
    </row>
    <row r="320" spans="1:32" x14ac:dyDescent="0.25">
      <c r="A320" s="21" t="s">
        <v>10</v>
      </c>
      <c r="B320" s="21" t="s">
        <v>11</v>
      </c>
      <c r="C320" s="21" t="s">
        <v>12</v>
      </c>
      <c r="D320" s="21" t="s">
        <v>10</v>
      </c>
      <c r="E320" s="21" t="s">
        <v>20</v>
      </c>
      <c r="F320" s="21" t="s">
        <v>10</v>
      </c>
      <c r="G320" s="21" t="s">
        <v>19</v>
      </c>
      <c r="H320" s="21" t="s">
        <v>10</v>
      </c>
      <c r="I320" s="21" t="s">
        <v>18</v>
      </c>
      <c r="J320" s="21" t="s">
        <v>11</v>
      </c>
      <c r="K320" s="21" t="s">
        <v>10</v>
      </c>
      <c r="L320" s="21" t="s">
        <v>12</v>
      </c>
      <c r="M320" s="21" t="s">
        <v>10</v>
      </c>
      <c r="N320" s="21" t="s">
        <v>10</v>
      </c>
      <c r="O320" s="21" t="s">
        <v>10</v>
      </c>
      <c r="P320" s="21" t="s">
        <v>10</v>
      </c>
      <c r="Q320" s="21" t="s">
        <v>10</v>
      </c>
      <c r="R320" s="150" t="s">
        <v>240</v>
      </c>
      <c r="S320" s="153" t="s">
        <v>33</v>
      </c>
      <c r="T320" s="111"/>
      <c r="U320" s="111"/>
      <c r="V320" s="58"/>
      <c r="W320" s="25">
        <f>W321+W322</f>
        <v>25770.400000000001</v>
      </c>
      <c r="X320" s="25"/>
      <c r="Y320" s="25"/>
      <c r="Z320" s="25"/>
      <c r="AA320" s="25">
        <f>AA321+AA322</f>
        <v>25770.400000000001</v>
      </c>
      <c r="AB320" s="23">
        <v>2024</v>
      </c>
      <c r="AC320" s="123"/>
    </row>
    <row r="321" spans="1:32" x14ac:dyDescent="0.25">
      <c r="A321" s="21" t="s">
        <v>10</v>
      </c>
      <c r="B321" s="21" t="s">
        <v>11</v>
      </c>
      <c r="C321" s="21" t="s">
        <v>12</v>
      </c>
      <c r="D321" s="21" t="s">
        <v>10</v>
      </c>
      <c r="E321" s="21" t="s">
        <v>20</v>
      </c>
      <c r="F321" s="21" t="s">
        <v>10</v>
      </c>
      <c r="G321" s="21" t="s">
        <v>19</v>
      </c>
      <c r="H321" s="21" t="s">
        <v>10</v>
      </c>
      <c r="I321" s="21" t="s">
        <v>18</v>
      </c>
      <c r="J321" s="21" t="s">
        <v>11</v>
      </c>
      <c r="K321" s="21" t="s">
        <v>10</v>
      </c>
      <c r="L321" s="21" t="s">
        <v>12</v>
      </c>
      <c r="M321" s="21" t="s">
        <v>40</v>
      </c>
      <c r="N321" s="21" t="s">
        <v>10</v>
      </c>
      <c r="O321" s="21" t="s">
        <v>11</v>
      </c>
      <c r="P321" s="21" t="s">
        <v>17</v>
      </c>
      <c r="Q321" s="21" t="s">
        <v>11</v>
      </c>
      <c r="R321" s="151"/>
      <c r="S321" s="154"/>
      <c r="T321" s="25"/>
      <c r="U321" s="58"/>
      <c r="V321" s="55"/>
      <c r="W321" s="24">
        <f>2941.8-364.7</f>
        <v>2577.1000000000004</v>
      </c>
      <c r="X321" s="24"/>
      <c r="Y321" s="25"/>
      <c r="Z321" s="25"/>
      <c r="AA321" s="25">
        <f>T321+U321+V321+W321+X321+Y321</f>
        <v>2577.1000000000004</v>
      </c>
      <c r="AB321" s="23">
        <v>2024</v>
      </c>
      <c r="AC321" s="74"/>
    </row>
    <row r="322" spans="1:32" x14ac:dyDescent="0.25">
      <c r="A322" s="21" t="s">
        <v>10</v>
      </c>
      <c r="B322" s="21" t="s">
        <v>11</v>
      </c>
      <c r="C322" s="21" t="s">
        <v>12</v>
      </c>
      <c r="D322" s="21" t="s">
        <v>10</v>
      </c>
      <c r="E322" s="21" t="s">
        <v>20</v>
      </c>
      <c r="F322" s="21" t="s">
        <v>10</v>
      </c>
      <c r="G322" s="21" t="s">
        <v>19</v>
      </c>
      <c r="H322" s="21" t="s">
        <v>10</v>
      </c>
      <c r="I322" s="21" t="s">
        <v>18</v>
      </c>
      <c r="J322" s="21" t="s">
        <v>11</v>
      </c>
      <c r="K322" s="21" t="s">
        <v>10</v>
      </c>
      <c r="L322" s="21" t="s">
        <v>12</v>
      </c>
      <c r="M322" s="21" t="s">
        <v>11</v>
      </c>
      <c r="N322" s="21" t="s">
        <v>10</v>
      </c>
      <c r="O322" s="21" t="s">
        <v>11</v>
      </c>
      <c r="P322" s="21" t="s">
        <v>17</v>
      </c>
      <c r="Q322" s="21" t="s">
        <v>11</v>
      </c>
      <c r="R322" s="152"/>
      <c r="S322" s="155"/>
      <c r="T322" s="25"/>
      <c r="U322" s="58"/>
      <c r="V322" s="55"/>
      <c r="W322" s="24">
        <f>17370.2+5823.1</f>
        <v>23193.300000000003</v>
      </c>
      <c r="X322" s="24"/>
      <c r="Y322" s="25"/>
      <c r="Z322" s="25"/>
      <c r="AA322" s="25">
        <f>T322+U322+V322+W322+X322+Y322</f>
        <v>23193.300000000003</v>
      </c>
      <c r="AB322" s="23">
        <v>2024</v>
      </c>
      <c r="AC322" s="74"/>
    </row>
    <row r="323" spans="1:32" s="16" customFormat="1" ht="29.25" x14ac:dyDescent="0.25">
      <c r="A323" s="13"/>
      <c r="B323" s="13"/>
      <c r="C323" s="13"/>
      <c r="D323" s="13"/>
      <c r="E323" s="13"/>
      <c r="F323" s="13"/>
      <c r="G323" s="13"/>
      <c r="H323" s="13"/>
      <c r="I323" s="14"/>
      <c r="J323" s="13"/>
      <c r="K323" s="13"/>
      <c r="L323" s="13"/>
      <c r="M323" s="13"/>
      <c r="N323" s="13"/>
      <c r="O323" s="13"/>
      <c r="P323" s="13"/>
      <c r="Q323" s="13"/>
      <c r="R323" s="12" t="s">
        <v>188</v>
      </c>
      <c r="S323" s="6" t="s">
        <v>2</v>
      </c>
      <c r="T323" s="59"/>
      <c r="U323" s="5"/>
      <c r="V323" s="59"/>
      <c r="W323" s="59">
        <v>0.67600000000000005</v>
      </c>
      <c r="X323" s="59"/>
      <c r="Y323" s="59"/>
      <c r="Z323" s="59"/>
      <c r="AA323" s="60">
        <f>W323</f>
        <v>0.67600000000000005</v>
      </c>
      <c r="AB323" s="6">
        <v>2024</v>
      </c>
      <c r="AC323" s="74"/>
      <c r="AD323" s="62"/>
      <c r="AE323" s="63"/>
      <c r="AF323" s="64"/>
    </row>
    <row r="324" spans="1:32" ht="20.25" customHeight="1" x14ac:dyDescent="0.25">
      <c r="A324" s="21" t="s">
        <v>10</v>
      </c>
      <c r="B324" s="21" t="s">
        <v>11</v>
      </c>
      <c r="C324" s="21" t="s">
        <v>12</v>
      </c>
      <c r="D324" s="21" t="s">
        <v>10</v>
      </c>
      <c r="E324" s="21" t="s">
        <v>20</v>
      </c>
      <c r="F324" s="21" t="s">
        <v>10</v>
      </c>
      <c r="G324" s="21" t="s">
        <v>19</v>
      </c>
      <c r="H324" s="21" t="s">
        <v>10</v>
      </c>
      <c r="I324" s="21" t="s">
        <v>18</v>
      </c>
      <c r="J324" s="21" t="s">
        <v>11</v>
      </c>
      <c r="K324" s="21" t="s">
        <v>10</v>
      </c>
      <c r="L324" s="21" t="s">
        <v>12</v>
      </c>
      <c r="M324" s="21" t="s">
        <v>10</v>
      </c>
      <c r="N324" s="21" t="s">
        <v>10</v>
      </c>
      <c r="O324" s="21" t="s">
        <v>10</v>
      </c>
      <c r="P324" s="21" t="s">
        <v>10</v>
      </c>
      <c r="Q324" s="21" t="s">
        <v>10</v>
      </c>
      <c r="R324" s="150" t="s">
        <v>242</v>
      </c>
      <c r="S324" s="153" t="s">
        <v>33</v>
      </c>
      <c r="T324" s="111"/>
      <c r="U324" s="111"/>
      <c r="V324" s="58"/>
      <c r="W324" s="25"/>
      <c r="X324" s="25">
        <f>X325+X326</f>
        <v>45380.5</v>
      </c>
      <c r="Y324" s="25"/>
      <c r="Z324" s="25"/>
      <c r="AA324" s="25">
        <f>AA325+AA326</f>
        <v>45380.5</v>
      </c>
      <c r="AB324" s="23">
        <v>2025</v>
      </c>
      <c r="AC324" s="123"/>
    </row>
    <row r="325" spans="1:32" ht="20.25" customHeight="1" x14ac:dyDescent="0.25">
      <c r="A325" s="21" t="s">
        <v>10</v>
      </c>
      <c r="B325" s="21" t="s">
        <v>11</v>
      </c>
      <c r="C325" s="21" t="s">
        <v>12</v>
      </c>
      <c r="D325" s="21" t="s">
        <v>10</v>
      </c>
      <c r="E325" s="21" t="s">
        <v>20</v>
      </c>
      <c r="F325" s="21" t="s">
        <v>10</v>
      </c>
      <c r="G325" s="21" t="s">
        <v>19</v>
      </c>
      <c r="H325" s="21" t="s">
        <v>10</v>
      </c>
      <c r="I325" s="21" t="s">
        <v>18</v>
      </c>
      <c r="J325" s="21" t="s">
        <v>11</v>
      </c>
      <c r="K325" s="21" t="s">
        <v>10</v>
      </c>
      <c r="L325" s="21" t="s">
        <v>12</v>
      </c>
      <c r="M325" s="21" t="s">
        <v>40</v>
      </c>
      <c r="N325" s="21" t="s">
        <v>243</v>
      </c>
      <c r="O325" s="21" t="s">
        <v>10</v>
      </c>
      <c r="P325" s="21" t="s">
        <v>11</v>
      </c>
      <c r="Q325" s="21" t="s">
        <v>10</v>
      </c>
      <c r="R325" s="151"/>
      <c r="S325" s="154"/>
      <c r="T325" s="25"/>
      <c r="U325" s="58"/>
      <c r="V325" s="55"/>
      <c r="W325" s="24"/>
      <c r="X325" s="24">
        <v>4538</v>
      </c>
      <c r="Y325" s="25"/>
      <c r="Z325" s="25"/>
      <c r="AA325" s="25">
        <f>T325+U325+V325+W325+X325+Y325</f>
        <v>4538</v>
      </c>
      <c r="AB325" s="23">
        <v>2025</v>
      </c>
      <c r="AC325" s="74"/>
    </row>
    <row r="326" spans="1:32" ht="16.5" customHeight="1" x14ac:dyDescent="0.25">
      <c r="A326" s="21" t="s">
        <v>10</v>
      </c>
      <c r="B326" s="21" t="s">
        <v>11</v>
      </c>
      <c r="C326" s="21" t="s">
        <v>12</v>
      </c>
      <c r="D326" s="21" t="s">
        <v>10</v>
      </c>
      <c r="E326" s="21" t="s">
        <v>20</v>
      </c>
      <c r="F326" s="21" t="s">
        <v>10</v>
      </c>
      <c r="G326" s="21" t="s">
        <v>19</v>
      </c>
      <c r="H326" s="21" t="s">
        <v>10</v>
      </c>
      <c r="I326" s="21" t="s">
        <v>18</v>
      </c>
      <c r="J326" s="21" t="s">
        <v>11</v>
      </c>
      <c r="K326" s="21" t="s">
        <v>10</v>
      </c>
      <c r="L326" s="21" t="s">
        <v>12</v>
      </c>
      <c r="M326" s="21" t="s">
        <v>19</v>
      </c>
      <c r="N326" s="21" t="s">
        <v>243</v>
      </c>
      <c r="O326" s="21" t="s">
        <v>10</v>
      </c>
      <c r="P326" s="21" t="s">
        <v>11</v>
      </c>
      <c r="Q326" s="21" t="s">
        <v>10</v>
      </c>
      <c r="R326" s="152"/>
      <c r="S326" s="155"/>
      <c r="T326" s="25"/>
      <c r="U326" s="58"/>
      <c r="V326" s="55"/>
      <c r="W326" s="24"/>
      <c r="X326" s="24">
        <v>40842.5</v>
      </c>
      <c r="Y326" s="25"/>
      <c r="Z326" s="25"/>
      <c r="AA326" s="25">
        <f>T326+U326+V326+W326+X326+Y326</f>
        <v>40842.5</v>
      </c>
      <c r="AB326" s="23">
        <v>2025</v>
      </c>
      <c r="AC326" s="74"/>
    </row>
    <row r="327" spans="1:32" s="16" customFormat="1" ht="30" x14ac:dyDescent="0.25">
      <c r="A327" s="13"/>
      <c r="B327" s="13"/>
      <c r="C327" s="13"/>
      <c r="D327" s="13"/>
      <c r="E327" s="13"/>
      <c r="F327" s="13"/>
      <c r="G327" s="13"/>
      <c r="H327" s="13"/>
      <c r="I327" s="14"/>
      <c r="J327" s="13"/>
      <c r="K327" s="13"/>
      <c r="L327" s="13"/>
      <c r="M327" s="13"/>
      <c r="N327" s="13"/>
      <c r="O327" s="13"/>
      <c r="P327" s="13"/>
      <c r="Q327" s="13"/>
      <c r="R327" s="12" t="s">
        <v>191</v>
      </c>
      <c r="S327" s="6" t="s">
        <v>39</v>
      </c>
      <c r="T327" s="59"/>
      <c r="U327" s="5"/>
      <c r="V327" s="59"/>
      <c r="W327" s="59"/>
      <c r="X327" s="59">
        <v>6.3109999999999999</v>
      </c>
      <c r="Y327" s="59"/>
      <c r="Z327" s="59"/>
      <c r="AA327" s="60">
        <f>X327</f>
        <v>6.3109999999999999</v>
      </c>
      <c r="AB327" s="6">
        <v>2025</v>
      </c>
      <c r="AC327" s="74"/>
      <c r="AD327" s="62"/>
      <c r="AE327" s="63"/>
      <c r="AF327" s="64"/>
    </row>
    <row r="328" spans="1:32" x14ac:dyDescent="0.25">
      <c r="A328" s="21" t="s">
        <v>10</v>
      </c>
      <c r="B328" s="21" t="s">
        <v>11</v>
      </c>
      <c r="C328" s="21" t="s">
        <v>12</v>
      </c>
      <c r="D328" s="21" t="s">
        <v>10</v>
      </c>
      <c r="E328" s="21" t="s">
        <v>20</v>
      </c>
      <c r="F328" s="21" t="s">
        <v>10</v>
      </c>
      <c r="G328" s="21" t="s">
        <v>19</v>
      </c>
      <c r="H328" s="21" t="s">
        <v>10</v>
      </c>
      <c r="I328" s="21" t="s">
        <v>18</v>
      </c>
      <c r="J328" s="21" t="s">
        <v>11</v>
      </c>
      <c r="K328" s="21" t="s">
        <v>10</v>
      </c>
      <c r="L328" s="21" t="s">
        <v>12</v>
      </c>
      <c r="M328" s="21" t="s">
        <v>10</v>
      </c>
      <c r="N328" s="21" t="s">
        <v>10</v>
      </c>
      <c r="O328" s="21" t="s">
        <v>10</v>
      </c>
      <c r="P328" s="21" t="s">
        <v>10</v>
      </c>
      <c r="Q328" s="21" t="s">
        <v>10</v>
      </c>
      <c r="R328" s="150" t="s">
        <v>247</v>
      </c>
      <c r="S328" s="153" t="s">
        <v>33</v>
      </c>
      <c r="T328" s="111"/>
      <c r="U328" s="111"/>
      <c r="V328" s="58"/>
      <c r="W328" s="25">
        <f>W329+W330</f>
        <v>11107.199999999999</v>
      </c>
      <c r="X328" s="25"/>
      <c r="Y328" s="25"/>
      <c r="Z328" s="25"/>
      <c r="AA328" s="25">
        <f>AA329+AA330</f>
        <v>11107.199999999999</v>
      </c>
      <c r="AB328" s="23">
        <v>2024</v>
      </c>
      <c r="AC328" s="123"/>
    </row>
    <row r="329" spans="1:32" x14ac:dyDescent="0.25">
      <c r="A329" s="21" t="s">
        <v>10</v>
      </c>
      <c r="B329" s="21" t="s">
        <v>11</v>
      </c>
      <c r="C329" s="21" t="s">
        <v>12</v>
      </c>
      <c r="D329" s="21" t="s">
        <v>10</v>
      </c>
      <c r="E329" s="21" t="s">
        <v>20</v>
      </c>
      <c r="F329" s="21" t="s">
        <v>10</v>
      </c>
      <c r="G329" s="21" t="s">
        <v>19</v>
      </c>
      <c r="H329" s="21" t="s">
        <v>10</v>
      </c>
      <c r="I329" s="21" t="s">
        <v>18</v>
      </c>
      <c r="J329" s="21" t="s">
        <v>11</v>
      </c>
      <c r="K329" s="21" t="s">
        <v>10</v>
      </c>
      <c r="L329" s="21" t="s">
        <v>12</v>
      </c>
      <c r="M329" s="21" t="s">
        <v>40</v>
      </c>
      <c r="N329" s="21" t="s">
        <v>10</v>
      </c>
      <c r="O329" s="21" t="s">
        <v>11</v>
      </c>
      <c r="P329" s="21" t="s">
        <v>17</v>
      </c>
      <c r="Q329" s="21" t="s">
        <v>11</v>
      </c>
      <c r="R329" s="151"/>
      <c r="S329" s="154"/>
      <c r="T329" s="25"/>
      <c r="U329" s="58"/>
      <c r="V329" s="55"/>
      <c r="W329" s="24">
        <v>1110.8</v>
      </c>
      <c r="X329" s="24"/>
      <c r="Y329" s="25"/>
      <c r="Z329" s="25"/>
      <c r="AA329" s="25">
        <f>T329+U329+V329+W329+X329+Y329</f>
        <v>1110.8</v>
      </c>
      <c r="AB329" s="23">
        <v>2024</v>
      </c>
      <c r="AC329" s="74"/>
    </row>
    <row r="330" spans="1:32" x14ac:dyDescent="0.25">
      <c r="A330" s="21" t="s">
        <v>10</v>
      </c>
      <c r="B330" s="21" t="s">
        <v>11</v>
      </c>
      <c r="C330" s="21" t="s">
        <v>12</v>
      </c>
      <c r="D330" s="21" t="s">
        <v>10</v>
      </c>
      <c r="E330" s="21" t="s">
        <v>20</v>
      </c>
      <c r="F330" s="21" t="s">
        <v>10</v>
      </c>
      <c r="G330" s="21" t="s">
        <v>19</v>
      </c>
      <c r="H330" s="21" t="s">
        <v>10</v>
      </c>
      <c r="I330" s="21" t="s">
        <v>18</v>
      </c>
      <c r="J330" s="21" t="s">
        <v>11</v>
      </c>
      <c r="K330" s="21" t="s">
        <v>10</v>
      </c>
      <c r="L330" s="21" t="s">
        <v>12</v>
      </c>
      <c r="M330" s="21" t="s">
        <v>11</v>
      </c>
      <c r="N330" s="21" t="s">
        <v>10</v>
      </c>
      <c r="O330" s="21" t="s">
        <v>11</v>
      </c>
      <c r="P330" s="21" t="s">
        <v>17</v>
      </c>
      <c r="Q330" s="21" t="s">
        <v>11</v>
      </c>
      <c r="R330" s="152"/>
      <c r="S330" s="155"/>
      <c r="T330" s="25"/>
      <c r="U330" s="58"/>
      <c r="V330" s="55"/>
      <c r="W330" s="24">
        <v>9996.4</v>
      </c>
      <c r="X330" s="24"/>
      <c r="Y330" s="25"/>
      <c r="Z330" s="25"/>
      <c r="AA330" s="25">
        <f>T330+U330+V330+W330+X330+Y330</f>
        <v>9996.4</v>
      </c>
      <c r="AB330" s="23">
        <v>2024</v>
      </c>
      <c r="AC330" s="74"/>
    </row>
    <row r="331" spans="1:32" s="16" customFormat="1" ht="29.25" x14ac:dyDescent="0.25">
      <c r="A331" s="13"/>
      <c r="B331" s="13"/>
      <c r="C331" s="13"/>
      <c r="D331" s="13"/>
      <c r="E331" s="13"/>
      <c r="F331" s="13"/>
      <c r="G331" s="13"/>
      <c r="H331" s="13"/>
      <c r="I331" s="14"/>
      <c r="J331" s="13"/>
      <c r="K331" s="13"/>
      <c r="L331" s="13"/>
      <c r="M331" s="13"/>
      <c r="N331" s="13"/>
      <c r="O331" s="13"/>
      <c r="P331" s="13"/>
      <c r="Q331" s="13"/>
      <c r="R331" s="12" t="s">
        <v>188</v>
      </c>
      <c r="S331" s="6" t="s">
        <v>2</v>
      </c>
      <c r="T331" s="59"/>
      <c r="U331" s="5"/>
      <c r="V331" s="59"/>
      <c r="W331" s="59">
        <v>0.75</v>
      </c>
      <c r="X331" s="59"/>
      <c r="Y331" s="59"/>
      <c r="Z331" s="59"/>
      <c r="AA331" s="60">
        <f>W331</f>
        <v>0.75</v>
      </c>
      <c r="AB331" s="6">
        <v>2024</v>
      </c>
      <c r="AC331" s="74"/>
      <c r="AD331" s="62"/>
      <c r="AE331" s="63"/>
      <c r="AF331" s="64"/>
    </row>
    <row r="332" spans="1:32" x14ac:dyDescent="0.25">
      <c r="A332" s="21" t="s">
        <v>10</v>
      </c>
      <c r="B332" s="21" t="s">
        <v>11</v>
      </c>
      <c r="C332" s="21" t="s">
        <v>12</v>
      </c>
      <c r="D332" s="21" t="s">
        <v>10</v>
      </c>
      <c r="E332" s="21" t="s">
        <v>20</v>
      </c>
      <c r="F332" s="21" t="s">
        <v>10</v>
      </c>
      <c r="G332" s="21" t="s">
        <v>19</v>
      </c>
      <c r="H332" s="21" t="s">
        <v>10</v>
      </c>
      <c r="I332" s="21" t="s">
        <v>18</v>
      </c>
      <c r="J332" s="21" t="s">
        <v>11</v>
      </c>
      <c r="K332" s="21" t="s">
        <v>10</v>
      </c>
      <c r="L332" s="21" t="s">
        <v>12</v>
      </c>
      <c r="M332" s="21" t="s">
        <v>10</v>
      </c>
      <c r="N332" s="21" t="s">
        <v>10</v>
      </c>
      <c r="O332" s="21" t="s">
        <v>10</v>
      </c>
      <c r="P332" s="21" t="s">
        <v>10</v>
      </c>
      <c r="Q332" s="21" t="s">
        <v>10</v>
      </c>
      <c r="R332" s="150" t="s">
        <v>248</v>
      </c>
      <c r="S332" s="153" t="s">
        <v>33</v>
      </c>
      <c r="T332" s="111"/>
      <c r="U332" s="111"/>
      <c r="V332" s="58"/>
      <c r="W332" s="25">
        <f>W333+W334</f>
        <v>1678</v>
      </c>
      <c r="X332" s="25"/>
      <c r="Y332" s="25"/>
      <c r="Z332" s="25"/>
      <c r="AA332" s="25">
        <f>AA333+AA334</f>
        <v>1678</v>
      </c>
      <c r="AB332" s="23">
        <v>2024</v>
      </c>
      <c r="AC332" s="123"/>
    </row>
    <row r="333" spans="1:32" x14ac:dyDescent="0.25">
      <c r="A333" s="21" t="s">
        <v>10</v>
      </c>
      <c r="B333" s="21" t="s">
        <v>11</v>
      </c>
      <c r="C333" s="21" t="s">
        <v>12</v>
      </c>
      <c r="D333" s="21" t="s">
        <v>10</v>
      </c>
      <c r="E333" s="21" t="s">
        <v>20</v>
      </c>
      <c r="F333" s="21" t="s">
        <v>10</v>
      </c>
      <c r="G333" s="21" t="s">
        <v>19</v>
      </c>
      <c r="H333" s="21" t="s">
        <v>10</v>
      </c>
      <c r="I333" s="21" t="s">
        <v>18</v>
      </c>
      <c r="J333" s="21" t="s">
        <v>11</v>
      </c>
      <c r="K333" s="21" t="s">
        <v>10</v>
      </c>
      <c r="L333" s="21" t="s">
        <v>12</v>
      </c>
      <c r="M333" s="21" t="s">
        <v>40</v>
      </c>
      <c r="N333" s="21" t="s">
        <v>10</v>
      </c>
      <c r="O333" s="21" t="s">
        <v>11</v>
      </c>
      <c r="P333" s="21" t="s">
        <v>17</v>
      </c>
      <c r="Q333" s="21" t="s">
        <v>11</v>
      </c>
      <c r="R333" s="151"/>
      <c r="S333" s="154"/>
      <c r="T333" s="25"/>
      <c r="U333" s="58"/>
      <c r="V333" s="55"/>
      <c r="W333" s="24">
        <v>167.8</v>
      </c>
      <c r="X333" s="24"/>
      <c r="Y333" s="25"/>
      <c r="Z333" s="25"/>
      <c r="AA333" s="25">
        <f>T333+U333+V333+W333+X333+Y333</f>
        <v>167.8</v>
      </c>
      <c r="AB333" s="23">
        <v>2024</v>
      </c>
      <c r="AC333" s="74"/>
    </row>
    <row r="334" spans="1:32" x14ac:dyDescent="0.25">
      <c r="A334" s="21" t="s">
        <v>10</v>
      </c>
      <c r="B334" s="21" t="s">
        <v>11</v>
      </c>
      <c r="C334" s="21" t="s">
        <v>12</v>
      </c>
      <c r="D334" s="21" t="s">
        <v>10</v>
      </c>
      <c r="E334" s="21" t="s">
        <v>20</v>
      </c>
      <c r="F334" s="21" t="s">
        <v>10</v>
      </c>
      <c r="G334" s="21" t="s">
        <v>19</v>
      </c>
      <c r="H334" s="21" t="s">
        <v>10</v>
      </c>
      <c r="I334" s="21" t="s">
        <v>18</v>
      </c>
      <c r="J334" s="21" t="s">
        <v>11</v>
      </c>
      <c r="K334" s="21" t="s">
        <v>10</v>
      </c>
      <c r="L334" s="21" t="s">
        <v>12</v>
      </c>
      <c r="M334" s="21" t="s">
        <v>11</v>
      </c>
      <c r="N334" s="21" t="s">
        <v>10</v>
      </c>
      <c r="O334" s="21" t="s">
        <v>11</v>
      </c>
      <c r="P334" s="21" t="s">
        <v>17</v>
      </c>
      <c r="Q334" s="21" t="s">
        <v>11</v>
      </c>
      <c r="R334" s="152"/>
      <c r="S334" s="155"/>
      <c r="T334" s="25"/>
      <c r="U334" s="58"/>
      <c r="V334" s="55"/>
      <c r="W334" s="24">
        <v>1510.2</v>
      </c>
      <c r="X334" s="24"/>
      <c r="Y334" s="25"/>
      <c r="Z334" s="25"/>
      <c r="AA334" s="25">
        <f>T334+U334+V334+W334+X334+Y334</f>
        <v>1510.2</v>
      </c>
      <c r="AB334" s="23">
        <v>2024</v>
      </c>
      <c r="AC334" s="74"/>
    </row>
    <row r="335" spans="1:32" s="16" customFormat="1" ht="29.25" x14ac:dyDescent="0.25">
      <c r="A335" s="13"/>
      <c r="B335" s="13"/>
      <c r="C335" s="13"/>
      <c r="D335" s="13"/>
      <c r="E335" s="13"/>
      <c r="F335" s="13"/>
      <c r="G335" s="13"/>
      <c r="H335" s="13"/>
      <c r="I335" s="14"/>
      <c r="J335" s="13"/>
      <c r="K335" s="13"/>
      <c r="L335" s="13"/>
      <c r="M335" s="13"/>
      <c r="N335" s="13"/>
      <c r="O335" s="13"/>
      <c r="P335" s="13"/>
      <c r="Q335" s="13"/>
      <c r="R335" s="12" t="s">
        <v>188</v>
      </c>
      <c r="S335" s="6" t="s">
        <v>2</v>
      </c>
      <c r="T335" s="59"/>
      <c r="U335" s="5"/>
      <c r="V335" s="59"/>
      <c r="W335" s="59">
        <v>0.1</v>
      </c>
      <c r="X335" s="59"/>
      <c r="Y335" s="59"/>
      <c r="Z335" s="59"/>
      <c r="AA335" s="60">
        <f>W335</f>
        <v>0.1</v>
      </c>
      <c r="AB335" s="6">
        <v>2024</v>
      </c>
      <c r="AC335" s="74"/>
      <c r="AD335" s="62"/>
      <c r="AE335" s="63"/>
      <c r="AF335" s="64"/>
    </row>
    <row r="336" spans="1:32" x14ac:dyDescent="0.25">
      <c r="A336" s="21" t="s">
        <v>10</v>
      </c>
      <c r="B336" s="21" t="s">
        <v>11</v>
      </c>
      <c r="C336" s="21" t="s">
        <v>12</v>
      </c>
      <c r="D336" s="21" t="s">
        <v>10</v>
      </c>
      <c r="E336" s="21" t="s">
        <v>20</v>
      </c>
      <c r="F336" s="21" t="s">
        <v>10</v>
      </c>
      <c r="G336" s="21" t="s">
        <v>19</v>
      </c>
      <c r="H336" s="21" t="s">
        <v>10</v>
      </c>
      <c r="I336" s="21" t="s">
        <v>18</v>
      </c>
      <c r="J336" s="21" t="s">
        <v>11</v>
      </c>
      <c r="K336" s="21" t="s">
        <v>10</v>
      </c>
      <c r="L336" s="21" t="s">
        <v>12</v>
      </c>
      <c r="M336" s="21" t="s">
        <v>10</v>
      </c>
      <c r="N336" s="21" t="s">
        <v>10</v>
      </c>
      <c r="O336" s="21" t="s">
        <v>10</v>
      </c>
      <c r="P336" s="21" t="s">
        <v>10</v>
      </c>
      <c r="Q336" s="21" t="s">
        <v>10</v>
      </c>
      <c r="R336" s="150" t="s">
        <v>249</v>
      </c>
      <c r="S336" s="153" t="s">
        <v>33</v>
      </c>
      <c r="T336" s="111"/>
      <c r="U336" s="111"/>
      <c r="V336" s="58"/>
      <c r="W336" s="25">
        <f>W337+W338</f>
        <v>9953.9</v>
      </c>
      <c r="X336" s="25"/>
      <c r="Y336" s="25"/>
      <c r="Z336" s="25"/>
      <c r="AA336" s="25">
        <f>AA337+AA338</f>
        <v>9953.9</v>
      </c>
      <c r="AB336" s="23">
        <v>2024</v>
      </c>
      <c r="AC336" s="123"/>
    </row>
    <row r="337" spans="1:32" x14ac:dyDescent="0.25">
      <c r="A337" s="21" t="s">
        <v>10</v>
      </c>
      <c r="B337" s="21" t="s">
        <v>11</v>
      </c>
      <c r="C337" s="21" t="s">
        <v>12</v>
      </c>
      <c r="D337" s="21" t="s">
        <v>10</v>
      </c>
      <c r="E337" s="21" t="s">
        <v>20</v>
      </c>
      <c r="F337" s="21" t="s">
        <v>10</v>
      </c>
      <c r="G337" s="21" t="s">
        <v>19</v>
      </c>
      <c r="H337" s="21" t="s">
        <v>10</v>
      </c>
      <c r="I337" s="21" t="s">
        <v>18</v>
      </c>
      <c r="J337" s="21" t="s">
        <v>11</v>
      </c>
      <c r="K337" s="21" t="s">
        <v>10</v>
      </c>
      <c r="L337" s="21" t="s">
        <v>12</v>
      </c>
      <c r="M337" s="21" t="s">
        <v>40</v>
      </c>
      <c r="N337" s="21" t="s">
        <v>10</v>
      </c>
      <c r="O337" s="21" t="s">
        <v>11</v>
      </c>
      <c r="P337" s="21" t="s">
        <v>17</v>
      </c>
      <c r="Q337" s="21" t="s">
        <v>11</v>
      </c>
      <c r="R337" s="151"/>
      <c r="S337" s="154"/>
      <c r="T337" s="25"/>
      <c r="U337" s="58"/>
      <c r="V337" s="55"/>
      <c r="W337" s="24">
        <v>995.4</v>
      </c>
      <c r="X337" s="24"/>
      <c r="Y337" s="25"/>
      <c r="Z337" s="25"/>
      <c r="AA337" s="25">
        <f>T337+U337+V337+W337+X337+Y337</f>
        <v>995.4</v>
      </c>
      <c r="AB337" s="23">
        <v>2024</v>
      </c>
      <c r="AC337" s="74"/>
    </row>
    <row r="338" spans="1:32" x14ac:dyDescent="0.25">
      <c r="A338" s="21" t="s">
        <v>10</v>
      </c>
      <c r="B338" s="21" t="s">
        <v>11</v>
      </c>
      <c r="C338" s="21" t="s">
        <v>12</v>
      </c>
      <c r="D338" s="21" t="s">
        <v>10</v>
      </c>
      <c r="E338" s="21" t="s">
        <v>20</v>
      </c>
      <c r="F338" s="21" t="s">
        <v>10</v>
      </c>
      <c r="G338" s="21" t="s">
        <v>19</v>
      </c>
      <c r="H338" s="21" t="s">
        <v>10</v>
      </c>
      <c r="I338" s="21" t="s">
        <v>18</v>
      </c>
      <c r="J338" s="21" t="s">
        <v>11</v>
      </c>
      <c r="K338" s="21" t="s">
        <v>10</v>
      </c>
      <c r="L338" s="21" t="s">
        <v>12</v>
      </c>
      <c r="M338" s="21" t="s">
        <v>11</v>
      </c>
      <c r="N338" s="21" t="s">
        <v>10</v>
      </c>
      <c r="O338" s="21" t="s">
        <v>11</v>
      </c>
      <c r="P338" s="21" t="s">
        <v>17</v>
      </c>
      <c r="Q338" s="21" t="s">
        <v>11</v>
      </c>
      <c r="R338" s="152"/>
      <c r="S338" s="155"/>
      <c r="T338" s="25"/>
      <c r="U338" s="58"/>
      <c r="V338" s="55"/>
      <c r="W338" s="24">
        <v>8958.5</v>
      </c>
      <c r="X338" s="24"/>
      <c r="Y338" s="25"/>
      <c r="Z338" s="25"/>
      <c r="AA338" s="25">
        <f>T338+U338+V338+W338+X338+Y338</f>
        <v>8958.5</v>
      </c>
      <c r="AB338" s="23">
        <v>2024</v>
      </c>
      <c r="AC338" s="74"/>
    </row>
    <row r="339" spans="1:32" s="16" customFormat="1" ht="29.25" x14ac:dyDescent="0.25">
      <c r="A339" s="13"/>
      <c r="B339" s="13"/>
      <c r="C339" s="13"/>
      <c r="D339" s="13"/>
      <c r="E339" s="13"/>
      <c r="F339" s="13"/>
      <c r="G339" s="13"/>
      <c r="H339" s="13"/>
      <c r="I339" s="14"/>
      <c r="J339" s="13"/>
      <c r="K339" s="13"/>
      <c r="L339" s="13"/>
      <c r="M339" s="13"/>
      <c r="N339" s="13"/>
      <c r="O339" s="13"/>
      <c r="P339" s="13"/>
      <c r="Q339" s="13"/>
      <c r="R339" s="12" t="s">
        <v>188</v>
      </c>
      <c r="S339" s="6" t="s">
        <v>2</v>
      </c>
      <c r="T339" s="59"/>
      <c r="U339" s="5"/>
      <c r="V339" s="59"/>
      <c r="W339" s="59">
        <v>0.1</v>
      </c>
      <c r="X339" s="59"/>
      <c r="Y339" s="59"/>
      <c r="Z339" s="59"/>
      <c r="AA339" s="60">
        <f>W339</f>
        <v>0.1</v>
      </c>
      <c r="AB339" s="6">
        <v>2024</v>
      </c>
      <c r="AC339" s="74"/>
      <c r="AD339" s="62"/>
      <c r="AE339" s="63"/>
      <c r="AF339" s="64"/>
    </row>
    <row r="340" spans="1:32" ht="42.75" x14ac:dyDescent="0.25">
      <c r="A340" s="39"/>
      <c r="B340" s="39"/>
      <c r="C340" s="39"/>
      <c r="D340" s="39" t="s">
        <v>10</v>
      </c>
      <c r="E340" s="39" t="s">
        <v>20</v>
      </c>
      <c r="F340" s="39" t="s">
        <v>10</v>
      </c>
      <c r="G340" s="39" t="s">
        <v>19</v>
      </c>
      <c r="H340" s="39" t="s">
        <v>10</v>
      </c>
      <c r="I340" s="39" t="s">
        <v>18</v>
      </c>
      <c r="J340" s="39" t="s">
        <v>11</v>
      </c>
      <c r="K340" s="39" t="s">
        <v>10</v>
      </c>
      <c r="L340" s="39" t="s">
        <v>21</v>
      </c>
      <c r="M340" s="39" t="s">
        <v>10</v>
      </c>
      <c r="N340" s="39" t="s">
        <v>10</v>
      </c>
      <c r="O340" s="39" t="s">
        <v>10</v>
      </c>
      <c r="P340" s="39" t="s">
        <v>10</v>
      </c>
      <c r="Q340" s="39" t="s">
        <v>10</v>
      </c>
      <c r="R340" s="40" t="s">
        <v>23</v>
      </c>
      <c r="S340" s="41" t="s">
        <v>33</v>
      </c>
      <c r="T340" s="42">
        <f>T343+T352+T358+T382+T384+T388+T394+T398</f>
        <v>710851.19999999984</v>
      </c>
      <c r="U340" s="42">
        <f>U343+U352+U358+U382+U384+U388+U394+U398+U402</f>
        <v>858214.6</v>
      </c>
      <c r="V340" s="42">
        <f>V343+V352+V358+V382+V384+V388+V394+V398+V402</f>
        <v>1008087.4999999999</v>
      </c>
      <c r="W340" s="42">
        <f>W343+W352+W358+W382+W384+W388+W394+W398+W405+W407</f>
        <v>914517.60000000021</v>
      </c>
      <c r="X340" s="42">
        <f>X343+X352+X358+X382+X384+X388+X394+X398+X405+X407</f>
        <v>1001320.4999999999</v>
      </c>
      <c r="Y340" s="42">
        <f>Y343+Y352+Y358+Y382+Y384+Y388+Y394+Y398</f>
        <v>1048723.2000000002</v>
      </c>
      <c r="Z340" s="42">
        <f>Z343+Z352+Z358+Z382+Z384+Z388+Z394+Z398</f>
        <v>1090723.2</v>
      </c>
      <c r="AA340" s="42">
        <f>T340+U340+V340+W340+X340+Y340+Z340</f>
        <v>6632437.7999999998</v>
      </c>
      <c r="AB340" s="41">
        <v>2027</v>
      </c>
      <c r="AC340" s="86"/>
    </row>
    <row r="341" spans="1:32" ht="44.25" x14ac:dyDescent="0.25">
      <c r="A341" s="13"/>
      <c r="B341" s="13"/>
      <c r="C341" s="13"/>
      <c r="D341" s="13"/>
      <c r="E341" s="13"/>
      <c r="F341" s="13"/>
      <c r="G341" s="13"/>
      <c r="H341" s="13"/>
      <c r="I341" s="14"/>
      <c r="J341" s="13"/>
      <c r="K341" s="13"/>
      <c r="L341" s="13"/>
      <c r="M341" s="13"/>
      <c r="N341" s="13"/>
      <c r="O341" s="13"/>
      <c r="P341" s="13"/>
      <c r="Q341" s="13"/>
      <c r="R341" s="12" t="s">
        <v>71</v>
      </c>
      <c r="S341" s="6" t="s">
        <v>34</v>
      </c>
      <c r="T341" s="5">
        <f>T347</f>
        <v>7130.4</v>
      </c>
      <c r="U341" s="5">
        <f t="shared" ref="U341:AA341" si="40">U347</f>
        <v>7130.4</v>
      </c>
      <c r="V341" s="5">
        <f t="shared" si="40"/>
        <v>7182.5</v>
      </c>
      <c r="W341" s="5">
        <f t="shared" si="40"/>
        <v>7182.5</v>
      </c>
      <c r="X341" s="5">
        <f t="shared" si="40"/>
        <v>7182.5</v>
      </c>
      <c r="Y341" s="5">
        <f t="shared" si="40"/>
        <v>7182.5</v>
      </c>
      <c r="Z341" s="5">
        <f t="shared" ref="Z341" si="41">Z347</f>
        <v>7182.5</v>
      </c>
      <c r="AA341" s="3">
        <f t="shared" si="40"/>
        <v>7182.5</v>
      </c>
      <c r="AB341" s="6">
        <v>2027</v>
      </c>
    </row>
    <row r="342" spans="1:32" ht="60" x14ac:dyDescent="0.25">
      <c r="A342" s="13"/>
      <c r="B342" s="13"/>
      <c r="C342" s="13"/>
      <c r="D342" s="13"/>
      <c r="E342" s="13"/>
      <c r="F342" s="13"/>
      <c r="G342" s="13"/>
      <c r="H342" s="13"/>
      <c r="I342" s="14"/>
      <c r="J342" s="13"/>
      <c r="K342" s="13"/>
      <c r="L342" s="13"/>
      <c r="M342" s="13"/>
      <c r="N342" s="13"/>
      <c r="O342" s="13"/>
      <c r="P342" s="13"/>
      <c r="Q342" s="13"/>
      <c r="R342" s="7" t="s">
        <v>72</v>
      </c>
      <c r="S342" s="6" t="s">
        <v>31</v>
      </c>
      <c r="T342" s="9">
        <f>T349</f>
        <v>2600</v>
      </c>
      <c r="U342" s="9">
        <f t="shared" ref="U342:AA342" si="42">U349</f>
        <v>2600</v>
      </c>
      <c r="V342" s="9">
        <f t="shared" si="42"/>
        <v>1908</v>
      </c>
      <c r="W342" s="9">
        <f t="shared" si="42"/>
        <v>1800</v>
      </c>
      <c r="X342" s="9">
        <f t="shared" si="42"/>
        <v>2000</v>
      </c>
      <c r="Y342" s="9">
        <f t="shared" si="42"/>
        <v>2000</v>
      </c>
      <c r="Z342" s="9">
        <f t="shared" ref="Z342" si="43">Z349</f>
        <v>2000</v>
      </c>
      <c r="AA342" s="4">
        <f t="shared" si="42"/>
        <v>14908</v>
      </c>
      <c r="AB342" s="6">
        <v>2027</v>
      </c>
    </row>
    <row r="343" spans="1:32" ht="21" customHeight="1" x14ac:dyDescent="0.25">
      <c r="A343" s="21" t="s">
        <v>10</v>
      </c>
      <c r="B343" s="21" t="s">
        <v>11</v>
      </c>
      <c r="C343" s="21" t="s">
        <v>12</v>
      </c>
      <c r="D343" s="21" t="s">
        <v>10</v>
      </c>
      <c r="E343" s="21" t="s">
        <v>20</v>
      </c>
      <c r="F343" s="21" t="s">
        <v>10</v>
      </c>
      <c r="G343" s="21" t="s">
        <v>19</v>
      </c>
      <c r="H343" s="21" t="s">
        <v>10</v>
      </c>
      <c r="I343" s="21" t="s">
        <v>18</v>
      </c>
      <c r="J343" s="21" t="s">
        <v>11</v>
      </c>
      <c r="K343" s="21" t="s">
        <v>10</v>
      </c>
      <c r="L343" s="21" t="s">
        <v>21</v>
      </c>
      <c r="M343" s="21" t="s">
        <v>10</v>
      </c>
      <c r="N343" s="21" t="s">
        <v>10</v>
      </c>
      <c r="O343" s="21" t="s">
        <v>10</v>
      </c>
      <c r="P343" s="21" t="s">
        <v>10</v>
      </c>
      <c r="Q343" s="21" t="s">
        <v>10</v>
      </c>
      <c r="R343" s="150" t="s">
        <v>61</v>
      </c>
      <c r="S343" s="153" t="s">
        <v>33</v>
      </c>
      <c r="T343" s="25">
        <f>415228.6-50+36874.2-20000-500+4234.8-7000-500-1000+3600+40000+12946.9+65761.3+29319.2+28248.7-99.7</f>
        <v>607064</v>
      </c>
      <c r="U343" s="25">
        <f>536686.2-669.4-44306.5+61486.8+10000+5763+107208.5</f>
        <v>676168.6</v>
      </c>
      <c r="V343" s="25">
        <v>809887.7</v>
      </c>
      <c r="W343" s="25">
        <f>W344+W345</f>
        <v>749524.90000000014</v>
      </c>
      <c r="X343" s="25">
        <f>X346</f>
        <v>835578.6</v>
      </c>
      <c r="Y343" s="25">
        <f t="shared" ref="Y343:Z343" si="44">Y346</f>
        <v>845231.9</v>
      </c>
      <c r="Z343" s="25">
        <f t="shared" si="44"/>
        <v>878418.4</v>
      </c>
      <c r="AA343" s="25">
        <f>T343+U343+V343+W343+X343+Y343+Z343</f>
        <v>5401874.1000000006</v>
      </c>
      <c r="AB343" s="23">
        <v>2027</v>
      </c>
    </row>
    <row r="344" spans="1:32" x14ac:dyDescent="0.25">
      <c r="A344" s="21" t="s">
        <v>10</v>
      </c>
      <c r="B344" s="21" t="s">
        <v>11</v>
      </c>
      <c r="C344" s="21" t="s">
        <v>12</v>
      </c>
      <c r="D344" s="21" t="s">
        <v>10</v>
      </c>
      <c r="E344" s="21" t="s">
        <v>20</v>
      </c>
      <c r="F344" s="21" t="s">
        <v>10</v>
      </c>
      <c r="G344" s="21" t="s">
        <v>19</v>
      </c>
      <c r="H344" s="21" t="s">
        <v>10</v>
      </c>
      <c r="I344" s="21" t="s">
        <v>18</v>
      </c>
      <c r="J344" s="21" t="s">
        <v>11</v>
      </c>
      <c r="K344" s="21" t="s">
        <v>10</v>
      </c>
      <c r="L344" s="21" t="s">
        <v>21</v>
      </c>
      <c r="M344" s="21" t="s">
        <v>19</v>
      </c>
      <c r="N344" s="21" t="s">
        <v>19</v>
      </c>
      <c r="O344" s="21" t="s">
        <v>19</v>
      </c>
      <c r="P344" s="21" t="s">
        <v>19</v>
      </c>
      <c r="Q344" s="21" t="s">
        <v>12</v>
      </c>
      <c r="R344" s="151"/>
      <c r="S344" s="154"/>
      <c r="T344" s="25"/>
      <c r="U344" s="25"/>
      <c r="V344" s="25"/>
      <c r="W344" s="24">
        <f>200-176</f>
        <v>24</v>
      </c>
      <c r="X344" s="25"/>
      <c r="Y344" s="25"/>
      <c r="Z344" s="25"/>
      <c r="AA344" s="25">
        <f t="shared" ref="AA344:AA346" si="45">T344+U344+V344+W344+X344+Y344+Z344</f>
        <v>24</v>
      </c>
      <c r="AB344" s="23">
        <v>2024</v>
      </c>
    </row>
    <row r="345" spans="1:32" x14ac:dyDescent="0.25">
      <c r="A345" s="21" t="s">
        <v>10</v>
      </c>
      <c r="B345" s="21" t="s">
        <v>11</v>
      </c>
      <c r="C345" s="21" t="s">
        <v>12</v>
      </c>
      <c r="D345" s="21" t="s">
        <v>10</v>
      </c>
      <c r="E345" s="21" t="s">
        <v>20</v>
      </c>
      <c r="F345" s="21" t="s">
        <v>10</v>
      </c>
      <c r="G345" s="21" t="s">
        <v>19</v>
      </c>
      <c r="H345" s="21" t="s">
        <v>10</v>
      </c>
      <c r="I345" s="21" t="s">
        <v>18</v>
      </c>
      <c r="J345" s="21" t="s">
        <v>11</v>
      </c>
      <c r="K345" s="21" t="s">
        <v>10</v>
      </c>
      <c r="L345" s="21" t="s">
        <v>21</v>
      </c>
      <c r="M345" s="21" t="s">
        <v>19</v>
      </c>
      <c r="N345" s="21" t="s">
        <v>19</v>
      </c>
      <c r="O345" s="21" t="s">
        <v>19</v>
      </c>
      <c r="P345" s="21" t="s">
        <v>19</v>
      </c>
      <c r="Q345" s="21" t="s">
        <v>19</v>
      </c>
      <c r="R345" s="151"/>
      <c r="S345" s="154"/>
      <c r="T345" s="24">
        <v>607064</v>
      </c>
      <c r="U345" s="24">
        <v>676168.6</v>
      </c>
      <c r="V345" s="24">
        <v>809887.7</v>
      </c>
      <c r="W345" s="24">
        <f>717307.3+34926.8+156.8+176+695.4-3761.4</f>
        <v>749500.90000000014</v>
      </c>
      <c r="X345" s="24"/>
      <c r="Y345" s="24"/>
      <c r="Z345" s="24"/>
      <c r="AA345" s="25">
        <f t="shared" si="45"/>
        <v>2842621.2</v>
      </c>
      <c r="AB345" s="23">
        <v>2024</v>
      </c>
    </row>
    <row r="346" spans="1:32" x14ac:dyDescent="0.25">
      <c r="A346" s="21" t="s">
        <v>10</v>
      </c>
      <c r="B346" s="21" t="s">
        <v>11</v>
      </c>
      <c r="C346" s="21" t="s">
        <v>12</v>
      </c>
      <c r="D346" s="21" t="s">
        <v>10</v>
      </c>
      <c r="E346" s="21" t="s">
        <v>20</v>
      </c>
      <c r="F346" s="21" t="s">
        <v>10</v>
      </c>
      <c r="G346" s="21" t="s">
        <v>19</v>
      </c>
      <c r="H346" s="21" t="s">
        <v>10</v>
      </c>
      <c r="I346" s="21" t="s">
        <v>18</v>
      </c>
      <c r="J346" s="21" t="s">
        <v>11</v>
      </c>
      <c r="K346" s="21" t="s">
        <v>10</v>
      </c>
      <c r="L346" s="21" t="s">
        <v>21</v>
      </c>
      <c r="M346" s="21" t="s">
        <v>19</v>
      </c>
      <c r="N346" s="21" t="s">
        <v>243</v>
      </c>
      <c r="O346" s="21" t="s">
        <v>11</v>
      </c>
      <c r="P346" s="21" t="s">
        <v>19</v>
      </c>
      <c r="Q346" s="21" t="s">
        <v>19</v>
      </c>
      <c r="R346" s="152"/>
      <c r="S346" s="155"/>
      <c r="T346" s="24"/>
      <c r="U346" s="24"/>
      <c r="V346" s="24"/>
      <c r="W346" s="24"/>
      <c r="X346" s="24">
        <f>837313.2+265.4-2000</f>
        <v>835578.6</v>
      </c>
      <c r="Y346" s="24">
        <v>845231.9</v>
      </c>
      <c r="Z346" s="24">
        <v>878418.4</v>
      </c>
      <c r="AA346" s="25">
        <f t="shared" si="45"/>
        <v>2559228.9</v>
      </c>
      <c r="AB346" s="23">
        <v>2027</v>
      </c>
    </row>
    <row r="347" spans="1:32" ht="45" x14ac:dyDescent="0.25">
      <c r="A347" s="14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7" t="s">
        <v>62</v>
      </c>
      <c r="S347" s="6" t="s">
        <v>39</v>
      </c>
      <c r="T347" s="5">
        <v>7130.4</v>
      </c>
      <c r="U347" s="5">
        <v>7130.4</v>
      </c>
      <c r="V347" s="5">
        <v>7182.5</v>
      </c>
      <c r="W347" s="5">
        <v>7182.5</v>
      </c>
      <c r="X347" s="5">
        <v>7182.5</v>
      </c>
      <c r="Y347" s="5">
        <v>7182.5</v>
      </c>
      <c r="Z347" s="5">
        <v>7182.5</v>
      </c>
      <c r="AA347" s="3">
        <v>7182.5</v>
      </c>
      <c r="AB347" s="6">
        <v>2027</v>
      </c>
    </row>
    <row r="348" spans="1:32" ht="45" x14ac:dyDescent="0.25">
      <c r="A348" s="14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7" t="s">
        <v>63</v>
      </c>
      <c r="S348" s="6" t="s">
        <v>31</v>
      </c>
      <c r="T348" s="9">
        <v>98</v>
      </c>
      <c r="U348" s="9">
        <v>10</v>
      </c>
      <c r="V348" s="105"/>
      <c r="W348" s="9">
        <v>10</v>
      </c>
      <c r="X348" s="9">
        <v>10</v>
      </c>
      <c r="Y348" s="9">
        <v>10</v>
      </c>
      <c r="Z348" s="9">
        <v>10</v>
      </c>
      <c r="AA348" s="4">
        <f>T348+U348+V348+W348+X348+Y348+Z348</f>
        <v>148</v>
      </c>
      <c r="AB348" s="6">
        <v>2027</v>
      </c>
    </row>
    <row r="349" spans="1:32" ht="45" x14ac:dyDescent="0.25">
      <c r="A349" s="14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7" t="s">
        <v>64</v>
      </c>
      <c r="S349" s="6" t="s">
        <v>31</v>
      </c>
      <c r="T349" s="9">
        <v>2600</v>
      </c>
      <c r="U349" s="9">
        <v>2600</v>
      </c>
      <c r="V349" s="9">
        <v>1908</v>
      </c>
      <c r="W349" s="9">
        <v>1800</v>
      </c>
      <c r="X349" s="9">
        <v>2000</v>
      </c>
      <c r="Y349" s="9">
        <v>2000</v>
      </c>
      <c r="Z349" s="9">
        <v>2000</v>
      </c>
      <c r="AA349" s="4">
        <f t="shared" ref="AA349:AA350" si="46">T349+U349+V349+W349+X349+Y349+Z349</f>
        <v>14908</v>
      </c>
      <c r="AB349" s="6">
        <v>2027</v>
      </c>
    </row>
    <row r="350" spans="1:32" ht="30" customHeight="1" x14ac:dyDescent="0.25">
      <c r="A350" s="14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19" t="s">
        <v>65</v>
      </c>
      <c r="S350" s="6" t="s">
        <v>8</v>
      </c>
      <c r="T350" s="5">
        <v>61400</v>
      </c>
      <c r="U350" s="5">
        <v>63790.6</v>
      </c>
      <c r="V350" s="5">
        <v>80437.399999999994</v>
      </c>
      <c r="W350" s="5">
        <v>46000</v>
      </c>
      <c r="X350" s="5">
        <v>50000</v>
      </c>
      <c r="Y350" s="5">
        <v>50000</v>
      </c>
      <c r="Z350" s="5">
        <v>50000</v>
      </c>
      <c r="AA350" s="3">
        <f t="shared" si="46"/>
        <v>401628</v>
      </c>
      <c r="AB350" s="6">
        <v>2027</v>
      </c>
    </row>
    <row r="351" spans="1:32" ht="30" x14ac:dyDescent="0.25">
      <c r="A351" s="14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7" t="s">
        <v>196</v>
      </c>
      <c r="S351" s="6" t="s">
        <v>2</v>
      </c>
      <c r="T351" s="5"/>
      <c r="U351" s="5"/>
      <c r="V351" s="104"/>
      <c r="W351" s="5">
        <v>93.5</v>
      </c>
      <c r="X351" s="5">
        <v>93.5</v>
      </c>
      <c r="Y351" s="5">
        <v>93.5</v>
      </c>
      <c r="Z351" s="5">
        <v>93.5</v>
      </c>
      <c r="AA351" s="3">
        <v>93.5</v>
      </c>
      <c r="AB351" s="6">
        <v>2027</v>
      </c>
    </row>
    <row r="352" spans="1:32" x14ac:dyDescent="0.25">
      <c r="A352" s="21" t="s">
        <v>10</v>
      </c>
      <c r="B352" s="21" t="s">
        <v>11</v>
      </c>
      <c r="C352" s="21" t="s">
        <v>12</v>
      </c>
      <c r="D352" s="21" t="s">
        <v>10</v>
      </c>
      <c r="E352" s="21" t="s">
        <v>20</v>
      </c>
      <c r="F352" s="21" t="s">
        <v>10</v>
      </c>
      <c r="G352" s="21" t="s">
        <v>19</v>
      </c>
      <c r="H352" s="21" t="s">
        <v>10</v>
      </c>
      <c r="I352" s="21" t="s">
        <v>18</v>
      </c>
      <c r="J352" s="21" t="s">
        <v>11</v>
      </c>
      <c r="K352" s="21" t="s">
        <v>10</v>
      </c>
      <c r="L352" s="21" t="s">
        <v>21</v>
      </c>
      <c r="M352" s="21" t="s">
        <v>10</v>
      </c>
      <c r="N352" s="21" t="s">
        <v>10</v>
      </c>
      <c r="O352" s="21" t="s">
        <v>10</v>
      </c>
      <c r="P352" s="21" t="s">
        <v>10</v>
      </c>
      <c r="Q352" s="21" t="s">
        <v>10</v>
      </c>
      <c r="R352" s="150" t="s">
        <v>131</v>
      </c>
      <c r="S352" s="153" t="s">
        <v>33</v>
      </c>
      <c r="T352" s="25">
        <f t="shared" ref="T352:V352" si="47">T353</f>
        <v>2614.6999999999998</v>
      </c>
      <c r="U352" s="25">
        <f t="shared" si="47"/>
        <v>21277.399999999998</v>
      </c>
      <c r="V352" s="25">
        <f t="shared" si="47"/>
        <v>38815.1</v>
      </c>
      <c r="W352" s="25">
        <f>W353</f>
        <v>30240.3</v>
      </c>
      <c r="X352" s="25">
        <f>X354</f>
        <v>50986.5</v>
      </c>
      <c r="Y352" s="25">
        <f t="shared" ref="Y352:Z352" si="48">Y354</f>
        <v>57000</v>
      </c>
      <c r="Z352" s="25">
        <f t="shared" si="48"/>
        <v>68000</v>
      </c>
      <c r="AA352" s="25">
        <f>T352+U352+V352+W352+X352+Y352+Z352</f>
        <v>268934</v>
      </c>
      <c r="AB352" s="23">
        <v>2027</v>
      </c>
      <c r="AC352" s="74"/>
    </row>
    <row r="353" spans="1:31" x14ac:dyDescent="0.25">
      <c r="A353" s="21" t="s">
        <v>10</v>
      </c>
      <c r="B353" s="21" t="s">
        <v>11</v>
      </c>
      <c r="C353" s="21" t="s">
        <v>12</v>
      </c>
      <c r="D353" s="21" t="s">
        <v>10</v>
      </c>
      <c r="E353" s="21" t="s">
        <v>20</v>
      </c>
      <c r="F353" s="21" t="s">
        <v>10</v>
      </c>
      <c r="G353" s="21" t="s">
        <v>19</v>
      </c>
      <c r="H353" s="21" t="s">
        <v>10</v>
      </c>
      <c r="I353" s="21" t="s">
        <v>18</v>
      </c>
      <c r="J353" s="21" t="s">
        <v>11</v>
      </c>
      <c r="K353" s="21" t="s">
        <v>10</v>
      </c>
      <c r="L353" s="21" t="s">
        <v>21</v>
      </c>
      <c r="M353" s="21" t="s">
        <v>19</v>
      </c>
      <c r="N353" s="21" t="s">
        <v>19</v>
      </c>
      <c r="O353" s="21" t="s">
        <v>19</v>
      </c>
      <c r="P353" s="21" t="s">
        <v>19</v>
      </c>
      <c r="Q353" s="21" t="s">
        <v>19</v>
      </c>
      <c r="R353" s="151"/>
      <c r="S353" s="154"/>
      <c r="T353" s="24">
        <f>2500+114.7</f>
        <v>2614.6999999999998</v>
      </c>
      <c r="U353" s="24">
        <f>18000+2499.8+1300+2500+112.6-3444.9+309.9</f>
        <v>21277.399999999998</v>
      </c>
      <c r="V353" s="24">
        <v>38815.1</v>
      </c>
      <c r="W353" s="24">
        <v>30240.3</v>
      </c>
      <c r="X353" s="25"/>
      <c r="Y353" s="25"/>
      <c r="Z353" s="25"/>
      <c r="AA353" s="25">
        <f t="shared" ref="AA353:AA354" si="49">T353+U353+V353+W353+X353+Y353+Z353</f>
        <v>92947.5</v>
      </c>
      <c r="AB353" s="23">
        <v>2024</v>
      </c>
      <c r="AC353" s="74"/>
    </row>
    <row r="354" spans="1:31" x14ac:dyDescent="0.25">
      <c r="A354" s="21" t="s">
        <v>10</v>
      </c>
      <c r="B354" s="21" t="s">
        <v>11</v>
      </c>
      <c r="C354" s="21" t="s">
        <v>12</v>
      </c>
      <c r="D354" s="21" t="s">
        <v>10</v>
      </c>
      <c r="E354" s="21" t="s">
        <v>20</v>
      </c>
      <c r="F354" s="21" t="s">
        <v>10</v>
      </c>
      <c r="G354" s="21" t="s">
        <v>19</v>
      </c>
      <c r="H354" s="21" t="s">
        <v>10</v>
      </c>
      <c r="I354" s="21" t="s">
        <v>18</v>
      </c>
      <c r="J354" s="21" t="s">
        <v>11</v>
      </c>
      <c r="K354" s="21" t="s">
        <v>10</v>
      </c>
      <c r="L354" s="21" t="s">
        <v>21</v>
      </c>
      <c r="M354" s="21" t="s">
        <v>19</v>
      </c>
      <c r="N354" s="21" t="s">
        <v>243</v>
      </c>
      <c r="O354" s="21" t="s">
        <v>11</v>
      </c>
      <c r="P354" s="21" t="s">
        <v>19</v>
      </c>
      <c r="Q354" s="21" t="s">
        <v>19</v>
      </c>
      <c r="R354" s="152"/>
      <c r="S354" s="155"/>
      <c r="T354" s="24"/>
      <c r="U354" s="24"/>
      <c r="V354" s="24"/>
      <c r="W354" s="24"/>
      <c r="X354" s="24">
        <v>50986.5</v>
      </c>
      <c r="Y354" s="24">
        <v>57000</v>
      </c>
      <c r="Z354" s="24">
        <v>68000</v>
      </c>
      <c r="AA354" s="25">
        <f t="shared" si="49"/>
        <v>175986.5</v>
      </c>
      <c r="AB354" s="23">
        <v>2027</v>
      </c>
    </row>
    <row r="355" spans="1:31" s="1" customFormat="1" ht="30" x14ac:dyDescent="0.25">
      <c r="A355" s="14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7" t="s">
        <v>132</v>
      </c>
      <c r="S355" s="6" t="s">
        <v>31</v>
      </c>
      <c r="T355" s="9">
        <v>191</v>
      </c>
      <c r="U355" s="9">
        <v>196</v>
      </c>
      <c r="V355" s="9">
        <v>196</v>
      </c>
      <c r="W355" s="9">
        <v>205</v>
      </c>
      <c r="X355" s="9">
        <v>205</v>
      </c>
      <c r="Y355" s="9">
        <v>205</v>
      </c>
      <c r="Z355" s="9">
        <v>205</v>
      </c>
      <c r="AA355" s="4">
        <v>205</v>
      </c>
      <c r="AB355" s="8">
        <v>2027</v>
      </c>
      <c r="AC355" s="71"/>
      <c r="AD355" s="17"/>
      <c r="AE355" s="17"/>
    </row>
    <row r="356" spans="1:31" ht="30" x14ac:dyDescent="0.25">
      <c r="A356" s="14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7" t="s">
        <v>133</v>
      </c>
      <c r="S356" s="6" t="s">
        <v>31</v>
      </c>
      <c r="T356" s="8"/>
      <c r="U356" s="56"/>
      <c r="V356" s="8">
        <v>4</v>
      </c>
      <c r="W356" s="8"/>
      <c r="X356" s="8">
        <v>1</v>
      </c>
      <c r="Y356" s="8">
        <v>1</v>
      </c>
      <c r="Z356" s="8">
        <v>1</v>
      </c>
      <c r="AA356" s="4">
        <f>T356+U356+V356+W356+X356+Y356+Z356</f>
        <v>7</v>
      </c>
      <c r="AB356" s="6">
        <v>2027</v>
      </c>
    </row>
    <row r="357" spans="1:31" ht="30" x14ac:dyDescent="0.25">
      <c r="A357" s="14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7" t="s">
        <v>134</v>
      </c>
      <c r="S357" s="6" t="s">
        <v>31</v>
      </c>
      <c r="T357" s="8">
        <v>3</v>
      </c>
      <c r="U357" s="8">
        <v>3</v>
      </c>
      <c r="V357" s="8">
        <v>4</v>
      </c>
      <c r="W357" s="8">
        <v>4</v>
      </c>
      <c r="X357" s="8">
        <v>2</v>
      </c>
      <c r="Y357" s="8">
        <v>2</v>
      </c>
      <c r="Z357" s="8">
        <v>2</v>
      </c>
      <c r="AA357" s="4">
        <f>T357+U357+V357+W357+X357+Y357+Z357</f>
        <v>20</v>
      </c>
      <c r="AB357" s="6">
        <v>2027</v>
      </c>
    </row>
    <row r="358" spans="1:31" x14ac:dyDescent="0.25">
      <c r="A358" s="21"/>
      <c r="B358" s="21"/>
      <c r="C358" s="21"/>
      <c r="D358" s="21" t="s">
        <v>10</v>
      </c>
      <c r="E358" s="21" t="s">
        <v>20</v>
      </c>
      <c r="F358" s="21" t="s">
        <v>10</v>
      </c>
      <c r="G358" s="21" t="s">
        <v>19</v>
      </c>
      <c r="H358" s="21" t="s">
        <v>10</v>
      </c>
      <c r="I358" s="21" t="s">
        <v>18</v>
      </c>
      <c r="J358" s="21" t="s">
        <v>11</v>
      </c>
      <c r="K358" s="21" t="s">
        <v>10</v>
      </c>
      <c r="L358" s="21" t="s">
        <v>21</v>
      </c>
      <c r="M358" s="21" t="s">
        <v>19</v>
      </c>
      <c r="N358" s="21" t="s">
        <v>19</v>
      </c>
      <c r="O358" s="21" t="s">
        <v>19</v>
      </c>
      <c r="P358" s="21" t="s">
        <v>19</v>
      </c>
      <c r="Q358" s="21" t="s">
        <v>19</v>
      </c>
      <c r="R358" s="157" t="s">
        <v>69</v>
      </c>
      <c r="S358" s="153" t="s">
        <v>33</v>
      </c>
      <c r="T358" s="25">
        <f>T359</f>
        <v>25249.599999999999</v>
      </c>
      <c r="U358" s="25">
        <f t="shared" ref="U358:W358" si="50">U359</f>
        <v>30009.699999999997</v>
      </c>
      <c r="V358" s="25">
        <f t="shared" si="50"/>
        <v>30834</v>
      </c>
      <c r="W358" s="25">
        <f t="shared" si="50"/>
        <v>602.20000000000005</v>
      </c>
      <c r="X358" s="25">
        <f>X362+X368+X374+X380</f>
        <v>602.20000000000005</v>
      </c>
      <c r="Y358" s="25">
        <f>Y362+Y368+Y374+Y380</f>
        <v>800</v>
      </c>
      <c r="Z358" s="25">
        <f>Z362+Z368+Z374+Z380</f>
        <v>1200</v>
      </c>
      <c r="AA358" s="25">
        <f>T358+U358+V358+W358+X358+Y358+Z358</f>
        <v>89297.699999999983</v>
      </c>
      <c r="AB358" s="23">
        <v>2027</v>
      </c>
      <c r="AC358" s="98"/>
    </row>
    <row r="359" spans="1:31" x14ac:dyDescent="0.25">
      <c r="A359" s="21"/>
      <c r="B359" s="21"/>
      <c r="C359" s="21"/>
      <c r="D359" s="21" t="s">
        <v>10</v>
      </c>
      <c r="E359" s="21" t="s">
        <v>20</v>
      </c>
      <c r="F359" s="21" t="s">
        <v>10</v>
      </c>
      <c r="G359" s="21" t="s">
        <v>19</v>
      </c>
      <c r="H359" s="21" t="s">
        <v>10</v>
      </c>
      <c r="I359" s="21" t="s">
        <v>18</v>
      </c>
      <c r="J359" s="21" t="s">
        <v>11</v>
      </c>
      <c r="K359" s="21" t="s">
        <v>10</v>
      </c>
      <c r="L359" s="21" t="s">
        <v>21</v>
      </c>
      <c r="M359" s="21" t="s">
        <v>19</v>
      </c>
      <c r="N359" s="21" t="s">
        <v>19</v>
      </c>
      <c r="O359" s="21" t="s">
        <v>19</v>
      </c>
      <c r="P359" s="21" t="s">
        <v>19</v>
      </c>
      <c r="Q359" s="21" t="s">
        <v>19</v>
      </c>
      <c r="R359" s="158"/>
      <c r="S359" s="154"/>
      <c r="T359" s="24">
        <f>T362+T368+T374+T380</f>
        <v>25249.599999999999</v>
      </c>
      <c r="U359" s="24">
        <f t="shared" ref="U359:W359" si="51">U362+U368+U374+U380</f>
        <v>30009.699999999997</v>
      </c>
      <c r="V359" s="24">
        <f t="shared" si="51"/>
        <v>30834</v>
      </c>
      <c r="W359" s="24">
        <f t="shared" si="51"/>
        <v>602.20000000000005</v>
      </c>
      <c r="X359" s="25"/>
      <c r="Y359" s="25"/>
      <c r="Z359" s="25"/>
      <c r="AA359" s="25">
        <f t="shared" ref="AA359:AA361" si="52">T359+U359+V359+W359+X359+Y359+Z359</f>
        <v>86695.499999999985</v>
      </c>
      <c r="AB359" s="23">
        <v>2024</v>
      </c>
      <c r="AC359" s="98"/>
    </row>
    <row r="360" spans="1:31" x14ac:dyDescent="0.25">
      <c r="A360" s="21"/>
      <c r="B360" s="21"/>
      <c r="C360" s="21"/>
      <c r="D360" s="21" t="s">
        <v>10</v>
      </c>
      <c r="E360" s="21" t="s">
        <v>20</v>
      </c>
      <c r="F360" s="21" t="s">
        <v>10</v>
      </c>
      <c r="G360" s="21" t="s">
        <v>19</v>
      </c>
      <c r="H360" s="21" t="s">
        <v>10</v>
      </c>
      <c r="I360" s="21" t="s">
        <v>18</v>
      </c>
      <c r="J360" s="21" t="s">
        <v>11</v>
      </c>
      <c r="K360" s="21" t="s">
        <v>10</v>
      </c>
      <c r="L360" s="21" t="s">
        <v>21</v>
      </c>
      <c r="M360" s="21" t="s">
        <v>19</v>
      </c>
      <c r="N360" s="21" t="s">
        <v>243</v>
      </c>
      <c r="O360" s="21" t="s">
        <v>11</v>
      </c>
      <c r="P360" s="21" t="s">
        <v>19</v>
      </c>
      <c r="Q360" s="21" t="s">
        <v>19</v>
      </c>
      <c r="R360" s="159"/>
      <c r="S360" s="155"/>
      <c r="T360" s="24"/>
      <c r="U360" s="24"/>
      <c r="V360" s="24"/>
      <c r="W360" s="24"/>
      <c r="X360" s="24">
        <f>X364+X370+X376+X382</f>
        <v>602.20000000000005</v>
      </c>
      <c r="Y360" s="24">
        <f>Y364+Y370+Y376+Y382</f>
        <v>800</v>
      </c>
      <c r="Z360" s="24">
        <f>Z364+Z370+Z376+Z382</f>
        <v>1200</v>
      </c>
      <c r="AA360" s="25">
        <f t="shared" si="52"/>
        <v>2602.1999999999998</v>
      </c>
      <c r="AB360" s="23">
        <v>2027</v>
      </c>
    </row>
    <row r="361" spans="1:31" ht="30" x14ac:dyDescent="0.25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7" t="s">
        <v>70</v>
      </c>
      <c r="S361" s="6" t="s">
        <v>15</v>
      </c>
      <c r="T361" s="5">
        <f t="shared" ref="T361:Z361" si="53">T365+T371+T377</f>
        <v>636.29999999999995</v>
      </c>
      <c r="U361" s="5">
        <f t="shared" si="53"/>
        <v>293</v>
      </c>
      <c r="V361" s="5">
        <f t="shared" si="53"/>
        <v>491</v>
      </c>
      <c r="W361" s="5">
        <f t="shared" si="53"/>
        <v>271</v>
      </c>
      <c r="X361" s="5">
        <f t="shared" si="53"/>
        <v>286.10000000000002</v>
      </c>
      <c r="Y361" s="5">
        <f t="shared" si="53"/>
        <v>530</v>
      </c>
      <c r="Z361" s="5">
        <f t="shared" si="53"/>
        <v>530</v>
      </c>
      <c r="AA361" s="3">
        <f t="shared" si="52"/>
        <v>3037.4</v>
      </c>
      <c r="AB361" s="6">
        <v>2027</v>
      </c>
    </row>
    <row r="362" spans="1:31" x14ac:dyDescent="0.25">
      <c r="A362" s="21" t="s">
        <v>10</v>
      </c>
      <c r="B362" s="21" t="s">
        <v>10</v>
      </c>
      <c r="C362" s="21" t="s">
        <v>21</v>
      </c>
      <c r="D362" s="21" t="s">
        <v>10</v>
      </c>
      <c r="E362" s="21" t="s">
        <v>20</v>
      </c>
      <c r="F362" s="21" t="s">
        <v>10</v>
      </c>
      <c r="G362" s="21" t="s">
        <v>19</v>
      </c>
      <c r="H362" s="21" t="s">
        <v>10</v>
      </c>
      <c r="I362" s="21" t="s">
        <v>18</v>
      </c>
      <c r="J362" s="21" t="s">
        <v>11</v>
      </c>
      <c r="K362" s="21" t="s">
        <v>10</v>
      </c>
      <c r="L362" s="21" t="s">
        <v>21</v>
      </c>
      <c r="M362" s="21" t="s">
        <v>19</v>
      </c>
      <c r="N362" s="21" t="s">
        <v>19</v>
      </c>
      <c r="O362" s="21" t="s">
        <v>19</v>
      </c>
      <c r="P362" s="21" t="s">
        <v>19</v>
      </c>
      <c r="Q362" s="21" t="s">
        <v>19</v>
      </c>
      <c r="R362" s="150" t="s">
        <v>53</v>
      </c>
      <c r="S362" s="153" t="s">
        <v>33</v>
      </c>
      <c r="T362" s="25">
        <f>1252.2-957.3</f>
        <v>294.90000000000009</v>
      </c>
      <c r="U362" s="25">
        <f>252.2-209.9</f>
        <v>42.299999999999983</v>
      </c>
      <c r="V362" s="25">
        <v>252.2</v>
      </c>
      <c r="W362" s="25">
        <v>252.2</v>
      </c>
      <c r="X362" s="25">
        <v>252.2</v>
      </c>
      <c r="Y362" s="25">
        <v>350</v>
      </c>
      <c r="Z362" s="25">
        <v>500</v>
      </c>
      <c r="AA362" s="25">
        <f>T362+U362+V362+W362+X362+Y362+Z362</f>
        <v>1943.8000000000002</v>
      </c>
      <c r="AB362" s="23">
        <v>2027</v>
      </c>
    </row>
    <row r="363" spans="1:31" x14ac:dyDescent="0.25">
      <c r="A363" s="21" t="s">
        <v>10</v>
      </c>
      <c r="B363" s="21" t="s">
        <v>10</v>
      </c>
      <c r="C363" s="21" t="s">
        <v>21</v>
      </c>
      <c r="D363" s="21" t="s">
        <v>10</v>
      </c>
      <c r="E363" s="21" t="s">
        <v>20</v>
      </c>
      <c r="F363" s="21" t="s">
        <v>10</v>
      </c>
      <c r="G363" s="21" t="s">
        <v>19</v>
      </c>
      <c r="H363" s="21" t="s">
        <v>10</v>
      </c>
      <c r="I363" s="21" t="s">
        <v>18</v>
      </c>
      <c r="J363" s="21" t="s">
        <v>11</v>
      </c>
      <c r="K363" s="21" t="s">
        <v>10</v>
      </c>
      <c r="L363" s="21" t="s">
        <v>21</v>
      </c>
      <c r="M363" s="21" t="s">
        <v>19</v>
      </c>
      <c r="N363" s="21" t="s">
        <v>19</v>
      </c>
      <c r="O363" s="21" t="s">
        <v>19</v>
      </c>
      <c r="P363" s="21" t="s">
        <v>19</v>
      </c>
      <c r="Q363" s="21" t="s">
        <v>19</v>
      </c>
      <c r="R363" s="151"/>
      <c r="S363" s="154"/>
      <c r="T363" s="24">
        <f>1252.2-957.3</f>
        <v>294.90000000000009</v>
      </c>
      <c r="U363" s="24">
        <f>252.2-209.9</f>
        <v>42.299999999999983</v>
      </c>
      <c r="V363" s="24">
        <v>252.2</v>
      </c>
      <c r="W363" s="24">
        <v>252.2</v>
      </c>
      <c r="X363" s="24"/>
      <c r="Y363" s="24"/>
      <c r="Z363" s="24"/>
      <c r="AA363" s="25">
        <f>T363+U363+V363+W363+X363+Y363+Z363</f>
        <v>841.60000000000014</v>
      </c>
      <c r="AB363" s="23">
        <v>2024</v>
      </c>
    </row>
    <row r="364" spans="1:31" x14ac:dyDescent="0.25">
      <c r="A364" s="21" t="s">
        <v>10</v>
      </c>
      <c r="B364" s="21" t="s">
        <v>11</v>
      </c>
      <c r="C364" s="21" t="s">
        <v>12</v>
      </c>
      <c r="D364" s="21" t="s">
        <v>10</v>
      </c>
      <c r="E364" s="21" t="s">
        <v>20</v>
      </c>
      <c r="F364" s="21" t="s">
        <v>10</v>
      </c>
      <c r="G364" s="21" t="s">
        <v>19</v>
      </c>
      <c r="H364" s="21" t="s">
        <v>10</v>
      </c>
      <c r="I364" s="21" t="s">
        <v>18</v>
      </c>
      <c r="J364" s="21" t="s">
        <v>11</v>
      </c>
      <c r="K364" s="21" t="s">
        <v>10</v>
      </c>
      <c r="L364" s="21" t="s">
        <v>21</v>
      </c>
      <c r="M364" s="21" t="s">
        <v>19</v>
      </c>
      <c r="N364" s="21" t="s">
        <v>243</v>
      </c>
      <c r="O364" s="21" t="s">
        <v>11</v>
      </c>
      <c r="P364" s="21" t="s">
        <v>19</v>
      </c>
      <c r="Q364" s="21" t="s">
        <v>19</v>
      </c>
      <c r="R364" s="152"/>
      <c r="S364" s="155"/>
      <c r="T364" s="24"/>
      <c r="U364" s="24"/>
      <c r="V364" s="24"/>
      <c r="W364" s="24"/>
      <c r="X364" s="24">
        <v>252.2</v>
      </c>
      <c r="Y364" s="24">
        <v>350</v>
      </c>
      <c r="Z364" s="24">
        <v>500</v>
      </c>
      <c r="AA364" s="25">
        <f t="shared" ref="AA364" si="54">T364+U364+V364+W364+X364+Y364+Z364</f>
        <v>1102.2</v>
      </c>
      <c r="AB364" s="23">
        <v>2027</v>
      </c>
    </row>
    <row r="365" spans="1:31" ht="30" x14ac:dyDescent="0.25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7" t="s">
        <v>54</v>
      </c>
      <c r="S365" s="6" t="s">
        <v>15</v>
      </c>
      <c r="T365" s="5">
        <v>340.3</v>
      </c>
      <c r="U365" s="5"/>
      <c r="V365" s="5">
        <v>203</v>
      </c>
      <c r="W365" s="5">
        <v>48</v>
      </c>
      <c r="X365" s="5">
        <v>51.1</v>
      </c>
      <c r="Y365" s="5">
        <v>300</v>
      </c>
      <c r="Z365" s="5">
        <v>300</v>
      </c>
      <c r="AA365" s="3">
        <f>T365+U365+V365+W365+X365+Y365+Z365</f>
        <v>1242.4000000000001</v>
      </c>
      <c r="AB365" s="6">
        <v>2027</v>
      </c>
    </row>
    <row r="366" spans="1:31" ht="30" x14ac:dyDescent="0.25">
      <c r="A366" s="14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7" t="s">
        <v>157</v>
      </c>
      <c r="S366" s="6" t="s">
        <v>15</v>
      </c>
      <c r="T366" s="5"/>
      <c r="U366" s="5">
        <v>24</v>
      </c>
      <c r="V366" s="5"/>
      <c r="W366" s="5"/>
      <c r="X366" s="5">
        <v>49</v>
      </c>
      <c r="Y366" s="5">
        <v>60</v>
      </c>
      <c r="Z366" s="5">
        <v>60</v>
      </c>
      <c r="AA366" s="3">
        <f t="shared" ref="AA366:AA367" si="55">T366+U366+V366+W366+X366+Y366+Z366</f>
        <v>193</v>
      </c>
      <c r="AB366" s="6">
        <v>2027</v>
      </c>
    </row>
    <row r="367" spans="1:31" ht="30" x14ac:dyDescent="0.25">
      <c r="A367" s="14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7" t="s">
        <v>158</v>
      </c>
      <c r="S367" s="6" t="s">
        <v>156</v>
      </c>
      <c r="T367" s="9"/>
      <c r="U367" s="5">
        <v>54</v>
      </c>
      <c r="V367" s="5">
        <v>120</v>
      </c>
      <c r="W367" s="5">
        <v>230</v>
      </c>
      <c r="X367" s="5">
        <v>200</v>
      </c>
      <c r="Y367" s="5">
        <v>50</v>
      </c>
      <c r="Z367" s="5">
        <v>50</v>
      </c>
      <c r="AA367" s="3">
        <f t="shared" si="55"/>
        <v>704</v>
      </c>
      <c r="AB367" s="6">
        <v>2027</v>
      </c>
    </row>
    <row r="368" spans="1:31" x14ac:dyDescent="0.25">
      <c r="A368" s="21" t="s">
        <v>10</v>
      </c>
      <c r="B368" s="21" t="s">
        <v>10</v>
      </c>
      <c r="C368" s="21" t="s">
        <v>20</v>
      </c>
      <c r="D368" s="21" t="s">
        <v>10</v>
      </c>
      <c r="E368" s="21" t="s">
        <v>20</v>
      </c>
      <c r="F368" s="21" t="s">
        <v>10</v>
      </c>
      <c r="G368" s="21" t="s">
        <v>19</v>
      </c>
      <c r="H368" s="21" t="s">
        <v>10</v>
      </c>
      <c r="I368" s="21" t="s">
        <v>18</v>
      </c>
      <c r="J368" s="21" t="s">
        <v>11</v>
      </c>
      <c r="K368" s="21" t="s">
        <v>10</v>
      </c>
      <c r="L368" s="21" t="s">
        <v>21</v>
      </c>
      <c r="M368" s="21" t="s">
        <v>19</v>
      </c>
      <c r="N368" s="21" t="s">
        <v>19</v>
      </c>
      <c r="O368" s="21" t="s">
        <v>19</v>
      </c>
      <c r="P368" s="21" t="s">
        <v>19</v>
      </c>
      <c r="Q368" s="21" t="s">
        <v>19</v>
      </c>
      <c r="R368" s="150" t="s">
        <v>53</v>
      </c>
      <c r="S368" s="153" t="s">
        <v>33</v>
      </c>
      <c r="T368" s="25">
        <v>150</v>
      </c>
      <c r="U368" s="25">
        <f>150-35.7</f>
        <v>114.3</v>
      </c>
      <c r="V368" s="25">
        <v>150</v>
      </c>
      <c r="W368" s="25">
        <v>150</v>
      </c>
      <c r="X368" s="25">
        <v>150</v>
      </c>
      <c r="Y368" s="25">
        <v>200</v>
      </c>
      <c r="Z368" s="25">
        <v>300</v>
      </c>
      <c r="AA368" s="25">
        <f>T368+U368+V368+W368+X368+Y368+Z368</f>
        <v>1214.3</v>
      </c>
      <c r="AB368" s="23">
        <v>2027</v>
      </c>
    </row>
    <row r="369" spans="1:33" x14ac:dyDescent="0.25">
      <c r="A369" s="21" t="s">
        <v>10</v>
      </c>
      <c r="B369" s="21" t="s">
        <v>10</v>
      </c>
      <c r="C369" s="21" t="s">
        <v>20</v>
      </c>
      <c r="D369" s="21" t="s">
        <v>10</v>
      </c>
      <c r="E369" s="21" t="s">
        <v>20</v>
      </c>
      <c r="F369" s="21" t="s">
        <v>10</v>
      </c>
      <c r="G369" s="21" t="s">
        <v>19</v>
      </c>
      <c r="H369" s="21" t="s">
        <v>10</v>
      </c>
      <c r="I369" s="21" t="s">
        <v>18</v>
      </c>
      <c r="J369" s="21" t="s">
        <v>11</v>
      </c>
      <c r="K369" s="21" t="s">
        <v>10</v>
      </c>
      <c r="L369" s="21" t="s">
        <v>21</v>
      </c>
      <c r="M369" s="21" t="s">
        <v>19</v>
      </c>
      <c r="N369" s="21" t="s">
        <v>19</v>
      </c>
      <c r="O369" s="21" t="s">
        <v>19</v>
      </c>
      <c r="P369" s="21" t="s">
        <v>19</v>
      </c>
      <c r="Q369" s="21" t="s">
        <v>19</v>
      </c>
      <c r="R369" s="151"/>
      <c r="S369" s="154"/>
      <c r="T369" s="24">
        <v>150</v>
      </c>
      <c r="U369" s="24">
        <f>150-35.7</f>
        <v>114.3</v>
      </c>
      <c r="V369" s="24">
        <v>150</v>
      </c>
      <c r="W369" s="24">
        <v>150</v>
      </c>
      <c r="X369" s="24"/>
      <c r="Y369" s="24"/>
      <c r="Z369" s="24"/>
      <c r="AA369" s="25">
        <f t="shared" ref="AA369:AA370" si="56">T369+U369+V369+W369+X369+Y369+Z369</f>
        <v>564.29999999999995</v>
      </c>
      <c r="AB369" s="23">
        <v>2024</v>
      </c>
    </row>
    <row r="370" spans="1:33" x14ac:dyDescent="0.25">
      <c r="A370" s="21" t="s">
        <v>10</v>
      </c>
      <c r="B370" s="21" t="s">
        <v>11</v>
      </c>
      <c r="C370" s="21" t="s">
        <v>12</v>
      </c>
      <c r="D370" s="21" t="s">
        <v>10</v>
      </c>
      <c r="E370" s="21" t="s">
        <v>20</v>
      </c>
      <c r="F370" s="21" t="s">
        <v>10</v>
      </c>
      <c r="G370" s="21" t="s">
        <v>19</v>
      </c>
      <c r="H370" s="21" t="s">
        <v>10</v>
      </c>
      <c r="I370" s="21" t="s">
        <v>18</v>
      </c>
      <c r="J370" s="21" t="s">
        <v>11</v>
      </c>
      <c r="K370" s="21" t="s">
        <v>10</v>
      </c>
      <c r="L370" s="21" t="s">
        <v>21</v>
      </c>
      <c r="M370" s="21" t="s">
        <v>19</v>
      </c>
      <c r="N370" s="21" t="s">
        <v>243</v>
      </c>
      <c r="O370" s="21" t="s">
        <v>11</v>
      </c>
      <c r="P370" s="21" t="s">
        <v>19</v>
      </c>
      <c r="Q370" s="21" t="s">
        <v>19</v>
      </c>
      <c r="R370" s="152"/>
      <c r="S370" s="155"/>
      <c r="T370" s="24"/>
      <c r="U370" s="24"/>
      <c r="V370" s="24"/>
      <c r="W370" s="24"/>
      <c r="X370" s="24">
        <v>150</v>
      </c>
      <c r="Y370" s="24">
        <v>200</v>
      </c>
      <c r="Z370" s="24">
        <v>300</v>
      </c>
      <c r="AA370" s="25">
        <f t="shared" si="56"/>
        <v>650</v>
      </c>
      <c r="AB370" s="23">
        <v>2027</v>
      </c>
    </row>
    <row r="371" spans="1:33" ht="30" x14ac:dyDescent="0.25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7" t="s">
        <v>159</v>
      </c>
      <c r="S371" s="6" t="s">
        <v>15</v>
      </c>
      <c r="T371" s="5">
        <v>216</v>
      </c>
      <c r="U371" s="5">
        <v>218</v>
      </c>
      <c r="V371" s="5">
        <v>198</v>
      </c>
      <c r="W371" s="5">
        <v>123</v>
      </c>
      <c r="X371" s="5">
        <v>155</v>
      </c>
      <c r="Y371" s="5">
        <v>150</v>
      </c>
      <c r="Z371" s="5">
        <v>150</v>
      </c>
      <c r="AA371" s="3">
        <f>T371+U371+V371+W371+X371+Y371+Z371</f>
        <v>1210</v>
      </c>
      <c r="AB371" s="6">
        <v>2027</v>
      </c>
    </row>
    <row r="372" spans="1:33" ht="30" x14ac:dyDescent="0.25">
      <c r="A372" s="14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7" t="s">
        <v>160</v>
      </c>
      <c r="S372" s="6" t="s">
        <v>15</v>
      </c>
      <c r="T372" s="5">
        <v>50</v>
      </c>
      <c r="U372" s="104"/>
      <c r="V372" s="5">
        <v>12</v>
      </c>
      <c r="W372" s="5">
        <v>8</v>
      </c>
      <c r="X372" s="5">
        <v>46</v>
      </c>
      <c r="Y372" s="5">
        <v>80</v>
      </c>
      <c r="Z372" s="5">
        <v>80</v>
      </c>
      <c r="AA372" s="3">
        <f t="shared" ref="AA372:AA373" si="57">T372+U372+V372+W372+X372+Y372+Z372</f>
        <v>276</v>
      </c>
      <c r="AB372" s="6">
        <v>2027</v>
      </c>
    </row>
    <row r="373" spans="1:33" ht="30" x14ac:dyDescent="0.25">
      <c r="A373" s="14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7" t="s">
        <v>161</v>
      </c>
      <c r="S373" s="6" t="s">
        <v>156</v>
      </c>
      <c r="T373" s="9"/>
      <c r="U373" s="105"/>
      <c r="V373" s="5"/>
      <c r="W373" s="5">
        <v>50</v>
      </c>
      <c r="X373" s="5">
        <v>11</v>
      </c>
      <c r="Y373" s="5">
        <v>36</v>
      </c>
      <c r="Z373" s="5">
        <v>36</v>
      </c>
      <c r="AA373" s="3">
        <f t="shared" si="57"/>
        <v>133</v>
      </c>
      <c r="AB373" s="6">
        <v>2027</v>
      </c>
    </row>
    <row r="374" spans="1:33" x14ac:dyDescent="0.25">
      <c r="A374" s="21" t="s">
        <v>10</v>
      </c>
      <c r="B374" s="21" t="s">
        <v>10</v>
      </c>
      <c r="C374" s="21" t="s">
        <v>17</v>
      </c>
      <c r="D374" s="21" t="s">
        <v>10</v>
      </c>
      <c r="E374" s="21" t="s">
        <v>20</v>
      </c>
      <c r="F374" s="21" t="s">
        <v>10</v>
      </c>
      <c r="G374" s="21" t="s">
        <v>19</v>
      </c>
      <c r="H374" s="21" t="s">
        <v>10</v>
      </c>
      <c r="I374" s="21" t="s">
        <v>18</v>
      </c>
      <c r="J374" s="21" t="s">
        <v>11</v>
      </c>
      <c r="K374" s="21" t="s">
        <v>10</v>
      </c>
      <c r="L374" s="21" t="s">
        <v>21</v>
      </c>
      <c r="M374" s="21" t="s">
        <v>19</v>
      </c>
      <c r="N374" s="21" t="s">
        <v>19</v>
      </c>
      <c r="O374" s="21" t="s">
        <v>19</v>
      </c>
      <c r="P374" s="21" t="s">
        <v>19</v>
      </c>
      <c r="Q374" s="21" t="s">
        <v>19</v>
      </c>
      <c r="R374" s="150" t="s">
        <v>53</v>
      </c>
      <c r="S374" s="153" t="s">
        <v>33</v>
      </c>
      <c r="T374" s="25">
        <v>200</v>
      </c>
      <c r="U374" s="25">
        <v>200</v>
      </c>
      <c r="V374" s="25">
        <v>200</v>
      </c>
      <c r="W374" s="25">
        <v>200</v>
      </c>
      <c r="X374" s="25">
        <v>200</v>
      </c>
      <c r="Y374" s="25">
        <v>250</v>
      </c>
      <c r="Z374" s="25">
        <v>400</v>
      </c>
      <c r="AA374" s="25">
        <f>T374+U374+V374+W374+X374+Y374+Z374</f>
        <v>1650</v>
      </c>
      <c r="AB374" s="23">
        <v>2027</v>
      </c>
    </row>
    <row r="375" spans="1:33" x14ac:dyDescent="0.25">
      <c r="A375" s="21" t="s">
        <v>10</v>
      </c>
      <c r="B375" s="21" t="s">
        <v>10</v>
      </c>
      <c r="C375" s="21" t="s">
        <v>17</v>
      </c>
      <c r="D375" s="21" t="s">
        <v>10</v>
      </c>
      <c r="E375" s="21" t="s">
        <v>20</v>
      </c>
      <c r="F375" s="21" t="s">
        <v>10</v>
      </c>
      <c r="G375" s="21" t="s">
        <v>19</v>
      </c>
      <c r="H375" s="21" t="s">
        <v>10</v>
      </c>
      <c r="I375" s="21" t="s">
        <v>18</v>
      </c>
      <c r="J375" s="21" t="s">
        <v>11</v>
      </c>
      <c r="K375" s="21" t="s">
        <v>10</v>
      </c>
      <c r="L375" s="21" t="s">
        <v>21</v>
      </c>
      <c r="M375" s="21" t="s">
        <v>19</v>
      </c>
      <c r="N375" s="21" t="s">
        <v>19</v>
      </c>
      <c r="O375" s="21" t="s">
        <v>19</v>
      </c>
      <c r="P375" s="21" t="s">
        <v>19</v>
      </c>
      <c r="Q375" s="21" t="s">
        <v>19</v>
      </c>
      <c r="R375" s="151"/>
      <c r="S375" s="154"/>
      <c r="T375" s="24">
        <v>200</v>
      </c>
      <c r="U375" s="24">
        <v>200</v>
      </c>
      <c r="V375" s="24">
        <v>200</v>
      </c>
      <c r="W375" s="24">
        <v>200</v>
      </c>
      <c r="X375" s="24"/>
      <c r="Y375" s="24"/>
      <c r="Z375" s="24"/>
      <c r="AA375" s="25">
        <f t="shared" ref="AA375:AA376" si="58">T375+U375+V375+W375+X375+Y375+Z375</f>
        <v>800</v>
      </c>
      <c r="AB375" s="23">
        <v>2024</v>
      </c>
    </row>
    <row r="376" spans="1:33" x14ac:dyDescent="0.25">
      <c r="A376" s="21" t="s">
        <v>10</v>
      </c>
      <c r="B376" s="21" t="s">
        <v>11</v>
      </c>
      <c r="C376" s="21" t="s">
        <v>12</v>
      </c>
      <c r="D376" s="21" t="s">
        <v>10</v>
      </c>
      <c r="E376" s="21" t="s">
        <v>20</v>
      </c>
      <c r="F376" s="21" t="s">
        <v>10</v>
      </c>
      <c r="G376" s="21" t="s">
        <v>19</v>
      </c>
      <c r="H376" s="21" t="s">
        <v>10</v>
      </c>
      <c r="I376" s="21" t="s">
        <v>18</v>
      </c>
      <c r="J376" s="21" t="s">
        <v>11</v>
      </c>
      <c r="K376" s="21" t="s">
        <v>10</v>
      </c>
      <c r="L376" s="21" t="s">
        <v>21</v>
      </c>
      <c r="M376" s="21" t="s">
        <v>19</v>
      </c>
      <c r="N376" s="21" t="s">
        <v>243</v>
      </c>
      <c r="O376" s="21" t="s">
        <v>11</v>
      </c>
      <c r="P376" s="21" t="s">
        <v>19</v>
      </c>
      <c r="Q376" s="21" t="s">
        <v>19</v>
      </c>
      <c r="R376" s="152"/>
      <c r="S376" s="155"/>
      <c r="T376" s="24"/>
      <c r="U376" s="24"/>
      <c r="V376" s="24"/>
      <c r="W376" s="24"/>
      <c r="X376" s="24">
        <v>200</v>
      </c>
      <c r="Y376" s="24">
        <v>250</v>
      </c>
      <c r="Z376" s="24">
        <v>400</v>
      </c>
      <c r="AA376" s="25">
        <f t="shared" si="58"/>
        <v>850</v>
      </c>
      <c r="AB376" s="23">
        <v>2027</v>
      </c>
    </row>
    <row r="377" spans="1:33" ht="30" x14ac:dyDescent="0.25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7" t="s">
        <v>162</v>
      </c>
      <c r="S377" s="6" t="s">
        <v>15</v>
      </c>
      <c r="T377" s="5">
        <v>80</v>
      </c>
      <c r="U377" s="5">
        <v>75</v>
      </c>
      <c r="V377" s="5">
        <v>90</v>
      </c>
      <c r="W377" s="5">
        <v>100</v>
      </c>
      <c r="X377" s="5">
        <v>80</v>
      </c>
      <c r="Y377" s="5">
        <v>80</v>
      </c>
      <c r="Z377" s="5">
        <v>80</v>
      </c>
      <c r="AA377" s="3">
        <f>T377+U377+V377+W377+X377+Y377+Z377</f>
        <v>585</v>
      </c>
      <c r="AB377" s="6">
        <v>2027</v>
      </c>
      <c r="AC377" s="149"/>
    </row>
    <row r="378" spans="1:33" ht="30" x14ac:dyDescent="0.25">
      <c r="A378" s="14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7" t="s">
        <v>163</v>
      </c>
      <c r="S378" s="6" t="s">
        <v>15</v>
      </c>
      <c r="T378" s="5">
        <v>100</v>
      </c>
      <c r="U378" s="5">
        <v>240</v>
      </c>
      <c r="V378" s="5">
        <v>234</v>
      </c>
      <c r="W378" s="5">
        <v>360</v>
      </c>
      <c r="X378" s="5">
        <v>100</v>
      </c>
      <c r="Y378" s="5">
        <v>100</v>
      </c>
      <c r="Z378" s="5">
        <v>100</v>
      </c>
      <c r="AA378" s="3">
        <f t="shared" ref="AA378:AA379" si="59">T378+U378+V378+W378+X378+Y378+Z378</f>
        <v>1234</v>
      </c>
      <c r="AB378" s="6">
        <v>2027</v>
      </c>
      <c r="AC378" s="149"/>
    </row>
    <row r="379" spans="1:33" s="1" customFormat="1" ht="30" x14ac:dyDescent="0.25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7" t="s">
        <v>165</v>
      </c>
      <c r="S379" s="6" t="s">
        <v>156</v>
      </c>
      <c r="T379" s="9"/>
      <c r="U379" s="105"/>
      <c r="V379" s="5">
        <v>60</v>
      </c>
      <c r="W379" s="5">
        <v>90</v>
      </c>
      <c r="X379" s="5">
        <v>60</v>
      </c>
      <c r="Y379" s="5">
        <v>60</v>
      </c>
      <c r="Z379" s="5">
        <v>60</v>
      </c>
      <c r="AA379" s="3">
        <f t="shared" si="59"/>
        <v>330</v>
      </c>
      <c r="AB379" s="6">
        <v>2027</v>
      </c>
      <c r="AC379" s="149"/>
      <c r="AD379" s="17"/>
      <c r="AE379" s="17"/>
    </row>
    <row r="380" spans="1:33" ht="45" x14ac:dyDescent="0.25">
      <c r="A380" s="21" t="s">
        <v>10</v>
      </c>
      <c r="B380" s="21" t="s">
        <v>11</v>
      </c>
      <c r="C380" s="21" t="s">
        <v>12</v>
      </c>
      <c r="D380" s="21" t="s">
        <v>10</v>
      </c>
      <c r="E380" s="21" t="s">
        <v>20</v>
      </c>
      <c r="F380" s="21" t="s">
        <v>10</v>
      </c>
      <c r="G380" s="21" t="s">
        <v>19</v>
      </c>
      <c r="H380" s="21" t="s">
        <v>10</v>
      </c>
      <c r="I380" s="21" t="s">
        <v>18</v>
      </c>
      <c r="J380" s="21" t="s">
        <v>11</v>
      </c>
      <c r="K380" s="21" t="s">
        <v>10</v>
      </c>
      <c r="L380" s="21" t="s">
        <v>21</v>
      </c>
      <c r="M380" s="21" t="s">
        <v>19</v>
      </c>
      <c r="N380" s="21" t="s">
        <v>19</v>
      </c>
      <c r="O380" s="21" t="s">
        <v>19</v>
      </c>
      <c r="P380" s="21" t="s">
        <v>19</v>
      </c>
      <c r="Q380" s="21" t="s">
        <v>19</v>
      </c>
      <c r="R380" s="22" t="s">
        <v>53</v>
      </c>
      <c r="S380" s="23" t="s">
        <v>33</v>
      </c>
      <c r="T380" s="24">
        <f>24827.1-222.4</f>
        <v>24604.699999999997</v>
      </c>
      <c r="U380" s="24">
        <f>25184.6+4478.2-9.7</f>
        <v>29653.1</v>
      </c>
      <c r="V380" s="24">
        <f>30231.8</f>
        <v>30231.8</v>
      </c>
      <c r="W380" s="24"/>
      <c r="X380" s="55"/>
      <c r="Y380" s="24"/>
      <c r="Z380" s="24"/>
      <c r="AA380" s="25">
        <f t="shared" ref="AA380:AA383" si="60">T380+U380+V380+W380+X380+Y380</f>
        <v>84489.599999999991</v>
      </c>
      <c r="AB380" s="23">
        <v>2023</v>
      </c>
    </row>
    <row r="381" spans="1:33" s="10" customFormat="1" ht="45" x14ac:dyDescent="0.25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7" t="s">
        <v>164</v>
      </c>
      <c r="S381" s="6" t="s">
        <v>37</v>
      </c>
      <c r="T381" s="5">
        <v>2708</v>
      </c>
      <c r="U381" s="5">
        <v>2708</v>
      </c>
      <c r="V381" s="5">
        <v>2734.9</v>
      </c>
      <c r="W381" s="5"/>
      <c r="X381" s="104"/>
      <c r="Y381" s="5"/>
      <c r="Z381" s="5"/>
      <c r="AA381" s="3">
        <f>T381+U381+V381+W381+X381+Y381</f>
        <v>8150.9</v>
      </c>
      <c r="AB381" s="6">
        <v>2023</v>
      </c>
      <c r="AC381" s="71"/>
      <c r="AD381" s="17"/>
      <c r="AE381" s="17"/>
      <c r="AF381" s="1"/>
      <c r="AG381" s="1"/>
    </row>
    <row r="382" spans="1:33" s="10" customFormat="1" ht="45" x14ac:dyDescent="0.25">
      <c r="A382" s="21" t="s">
        <v>10</v>
      </c>
      <c r="B382" s="21" t="s">
        <v>11</v>
      </c>
      <c r="C382" s="21" t="s">
        <v>12</v>
      </c>
      <c r="D382" s="21" t="s">
        <v>10</v>
      </c>
      <c r="E382" s="21" t="s">
        <v>20</v>
      </c>
      <c r="F382" s="21" t="s">
        <v>10</v>
      </c>
      <c r="G382" s="21" t="s">
        <v>19</v>
      </c>
      <c r="H382" s="21" t="s">
        <v>10</v>
      </c>
      <c r="I382" s="21" t="s">
        <v>18</v>
      </c>
      <c r="J382" s="21" t="s">
        <v>11</v>
      </c>
      <c r="K382" s="21" t="s">
        <v>10</v>
      </c>
      <c r="L382" s="21" t="s">
        <v>21</v>
      </c>
      <c r="M382" s="21" t="s">
        <v>19</v>
      </c>
      <c r="N382" s="21" t="s">
        <v>19</v>
      </c>
      <c r="O382" s="21" t="s">
        <v>19</v>
      </c>
      <c r="P382" s="21" t="s">
        <v>19</v>
      </c>
      <c r="Q382" s="21" t="s">
        <v>19</v>
      </c>
      <c r="R382" s="22" t="s">
        <v>66</v>
      </c>
      <c r="S382" s="23" t="s">
        <v>33</v>
      </c>
      <c r="T382" s="25">
        <f>500+500+500+1000</f>
        <v>2500</v>
      </c>
      <c r="U382" s="25">
        <f>2000+1850-1350</f>
        <v>2500</v>
      </c>
      <c r="V382" s="58"/>
      <c r="W382" s="25"/>
      <c r="X382" s="58"/>
      <c r="Y382" s="25"/>
      <c r="Z382" s="25"/>
      <c r="AA382" s="25">
        <f t="shared" si="60"/>
        <v>5000</v>
      </c>
      <c r="AB382" s="23">
        <v>2022</v>
      </c>
      <c r="AC382" s="71"/>
      <c r="AD382" s="17"/>
      <c r="AE382" s="17"/>
      <c r="AF382" s="1"/>
      <c r="AG382" s="1"/>
    </row>
    <row r="383" spans="1:33" s="1" customFormat="1" ht="30" x14ac:dyDescent="0.25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7" t="s">
        <v>68</v>
      </c>
      <c r="S383" s="6" t="s">
        <v>31</v>
      </c>
      <c r="T383" s="8">
        <v>40</v>
      </c>
      <c r="U383" s="8">
        <v>45</v>
      </c>
      <c r="V383" s="56"/>
      <c r="W383" s="8"/>
      <c r="X383" s="56"/>
      <c r="Y383" s="8"/>
      <c r="Z383" s="8"/>
      <c r="AA383" s="4">
        <f t="shared" si="60"/>
        <v>85</v>
      </c>
      <c r="AB383" s="6">
        <v>2022</v>
      </c>
      <c r="AC383" s="118"/>
      <c r="AD383" s="17"/>
      <c r="AE383" s="17"/>
    </row>
    <row r="384" spans="1:33" s="10" customFormat="1" x14ac:dyDescent="0.25">
      <c r="A384" s="21" t="s">
        <v>10</v>
      </c>
      <c r="B384" s="21" t="s">
        <v>11</v>
      </c>
      <c r="C384" s="21" t="s">
        <v>12</v>
      </c>
      <c r="D384" s="21" t="s">
        <v>10</v>
      </c>
      <c r="E384" s="21" t="s">
        <v>20</v>
      </c>
      <c r="F384" s="21" t="s">
        <v>10</v>
      </c>
      <c r="G384" s="21" t="s">
        <v>19</v>
      </c>
      <c r="H384" s="21" t="s">
        <v>10</v>
      </c>
      <c r="I384" s="21" t="s">
        <v>18</v>
      </c>
      <c r="J384" s="21" t="s">
        <v>11</v>
      </c>
      <c r="K384" s="21" t="s">
        <v>10</v>
      </c>
      <c r="L384" s="21" t="s">
        <v>10</v>
      </c>
      <c r="M384" s="21" t="s">
        <v>10</v>
      </c>
      <c r="N384" s="21" t="s">
        <v>10</v>
      </c>
      <c r="O384" s="21" t="s">
        <v>10</v>
      </c>
      <c r="P384" s="21" t="s">
        <v>10</v>
      </c>
      <c r="Q384" s="21" t="s">
        <v>10</v>
      </c>
      <c r="R384" s="150" t="s">
        <v>90</v>
      </c>
      <c r="S384" s="153" t="s">
        <v>33</v>
      </c>
      <c r="T384" s="25"/>
      <c r="U384" s="25">
        <f>100242+5275.9</f>
        <v>105517.9</v>
      </c>
      <c r="V384" s="25">
        <f>6229.1+114368.5</f>
        <v>120597.6</v>
      </c>
      <c r="W384" s="25">
        <f>77.9+36811.7</f>
        <v>36889.599999999999</v>
      </c>
      <c r="X384" s="25">
        <f>X386</f>
        <v>32503.9</v>
      </c>
      <c r="Y384" s="25">
        <f t="shared" ref="Y384:Z384" si="61">Y386</f>
        <v>125104.8</v>
      </c>
      <c r="Z384" s="25">
        <f t="shared" si="61"/>
        <v>125104.8</v>
      </c>
      <c r="AA384" s="25">
        <f>T384+U384+V384+W384+X384+Y384+Z384</f>
        <v>545718.6</v>
      </c>
      <c r="AB384" s="23">
        <v>2027</v>
      </c>
      <c r="AC384" s="76"/>
      <c r="AD384" s="43"/>
      <c r="AE384" s="17"/>
      <c r="AF384" s="1"/>
      <c r="AG384" s="1"/>
    </row>
    <row r="385" spans="1:33" s="10" customFormat="1" x14ac:dyDescent="0.25">
      <c r="A385" s="21" t="s">
        <v>10</v>
      </c>
      <c r="B385" s="21" t="s">
        <v>11</v>
      </c>
      <c r="C385" s="21" t="s">
        <v>12</v>
      </c>
      <c r="D385" s="21" t="s">
        <v>10</v>
      </c>
      <c r="E385" s="21" t="s">
        <v>20</v>
      </c>
      <c r="F385" s="21" t="s">
        <v>10</v>
      </c>
      <c r="G385" s="21" t="s">
        <v>19</v>
      </c>
      <c r="H385" s="21" t="s">
        <v>10</v>
      </c>
      <c r="I385" s="21" t="s">
        <v>18</v>
      </c>
      <c r="J385" s="21" t="s">
        <v>11</v>
      </c>
      <c r="K385" s="21" t="s">
        <v>44</v>
      </c>
      <c r="L385" s="21" t="s">
        <v>12</v>
      </c>
      <c r="M385" s="21" t="s">
        <v>17</v>
      </c>
      <c r="N385" s="21" t="s">
        <v>20</v>
      </c>
      <c r="O385" s="21" t="s">
        <v>11</v>
      </c>
      <c r="P385" s="21" t="s">
        <v>18</v>
      </c>
      <c r="Q385" s="21" t="s">
        <v>10</v>
      </c>
      <c r="R385" s="151"/>
      <c r="S385" s="154"/>
      <c r="T385" s="25"/>
      <c r="U385" s="24">
        <f>100242+5275.9</f>
        <v>105517.9</v>
      </c>
      <c r="V385" s="24">
        <f>6229.1+114368.5</f>
        <v>120597.6</v>
      </c>
      <c r="W385" s="24">
        <f>77.9+36811.7</f>
        <v>36889.599999999999</v>
      </c>
      <c r="X385" s="24"/>
      <c r="Y385" s="24"/>
      <c r="Z385" s="24"/>
      <c r="AA385" s="25">
        <f t="shared" ref="AA385:AA386" si="62">T385+U385+V385+W385+X385+Y385+Z385</f>
        <v>263005.09999999998</v>
      </c>
      <c r="AB385" s="23">
        <v>2024</v>
      </c>
      <c r="AC385" s="76"/>
      <c r="AD385" s="43"/>
      <c r="AE385" s="17"/>
      <c r="AF385" s="1"/>
      <c r="AG385" s="1"/>
    </row>
    <row r="386" spans="1:33" s="10" customFormat="1" x14ac:dyDescent="0.25">
      <c r="A386" s="21" t="s">
        <v>10</v>
      </c>
      <c r="B386" s="21" t="s">
        <v>11</v>
      </c>
      <c r="C386" s="21" t="s">
        <v>12</v>
      </c>
      <c r="D386" s="21" t="s">
        <v>10</v>
      </c>
      <c r="E386" s="21" t="s">
        <v>20</v>
      </c>
      <c r="F386" s="21" t="s">
        <v>10</v>
      </c>
      <c r="G386" s="21" t="s">
        <v>19</v>
      </c>
      <c r="H386" s="21" t="s">
        <v>10</v>
      </c>
      <c r="I386" s="21" t="s">
        <v>18</v>
      </c>
      <c r="J386" s="21" t="s">
        <v>11</v>
      </c>
      <c r="K386" s="21" t="s">
        <v>244</v>
      </c>
      <c r="L386" s="21" t="s">
        <v>19</v>
      </c>
      <c r="M386" s="21" t="s">
        <v>17</v>
      </c>
      <c r="N386" s="21" t="s">
        <v>20</v>
      </c>
      <c r="O386" s="21" t="s">
        <v>11</v>
      </c>
      <c r="P386" s="21" t="s">
        <v>18</v>
      </c>
      <c r="Q386" s="21" t="s">
        <v>10</v>
      </c>
      <c r="R386" s="152"/>
      <c r="S386" s="155"/>
      <c r="T386" s="25"/>
      <c r="U386" s="24"/>
      <c r="V386" s="24"/>
      <c r="W386" s="24"/>
      <c r="X386" s="24">
        <f>100+32403.9</f>
        <v>32503.9</v>
      </c>
      <c r="Y386" s="24">
        <f>1802.7+123302.1</f>
        <v>125104.8</v>
      </c>
      <c r="Z386" s="24">
        <f>1802.7+123302.1</f>
        <v>125104.8</v>
      </c>
      <c r="AA386" s="25">
        <f t="shared" si="62"/>
        <v>282713.5</v>
      </c>
      <c r="AB386" s="23">
        <v>2027</v>
      </c>
      <c r="AC386" s="76"/>
      <c r="AD386" s="43"/>
      <c r="AE386" s="17"/>
      <c r="AF386" s="1"/>
      <c r="AG386" s="1"/>
    </row>
    <row r="387" spans="1:33" s="10" customFormat="1" ht="30" x14ac:dyDescent="0.25">
      <c r="A387" s="14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7" t="s">
        <v>67</v>
      </c>
      <c r="S387" s="6" t="s">
        <v>30</v>
      </c>
      <c r="T387" s="8"/>
      <c r="U387" s="8">
        <v>1</v>
      </c>
      <c r="V387" s="8">
        <v>1</v>
      </c>
      <c r="W387" s="8">
        <v>1</v>
      </c>
      <c r="X387" s="8">
        <v>1</v>
      </c>
      <c r="Y387" s="8">
        <v>1</v>
      </c>
      <c r="Z387" s="8">
        <v>1</v>
      </c>
      <c r="AA387" s="4">
        <v>1</v>
      </c>
      <c r="AB387" s="6">
        <v>2027</v>
      </c>
      <c r="AC387" s="76"/>
      <c r="AD387" s="43"/>
      <c r="AE387" s="17"/>
      <c r="AF387" s="1"/>
      <c r="AG387" s="1"/>
    </row>
    <row r="388" spans="1:33" s="10" customFormat="1" ht="18.75" x14ac:dyDescent="0.25">
      <c r="A388" s="21" t="s">
        <v>10</v>
      </c>
      <c r="B388" s="21" t="s">
        <v>11</v>
      </c>
      <c r="C388" s="21" t="s">
        <v>12</v>
      </c>
      <c r="D388" s="21" t="s">
        <v>10</v>
      </c>
      <c r="E388" s="21" t="s">
        <v>20</v>
      </c>
      <c r="F388" s="21" t="s">
        <v>10</v>
      </c>
      <c r="G388" s="21" t="s">
        <v>19</v>
      </c>
      <c r="H388" s="21" t="s">
        <v>10</v>
      </c>
      <c r="I388" s="21" t="s">
        <v>18</v>
      </c>
      <c r="J388" s="21" t="s">
        <v>11</v>
      </c>
      <c r="K388" s="21" t="s">
        <v>10</v>
      </c>
      <c r="L388" s="21" t="s">
        <v>21</v>
      </c>
      <c r="M388" s="21" t="s">
        <v>19</v>
      </c>
      <c r="N388" s="21" t="s">
        <v>19</v>
      </c>
      <c r="O388" s="21" t="s">
        <v>19</v>
      </c>
      <c r="P388" s="21" t="s">
        <v>19</v>
      </c>
      <c r="Q388" s="21" t="s">
        <v>19</v>
      </c>
      <c r="R388" s="150" t="s">
        <v>96</v>
      </c>
      <c r="S388" s="153" t="s">
        <v>33</v>
      </c>
      <c r="T388" s="25">
        <f>55000+50+119.7</f>
        <v>55169.7</v>
      </c>
      <c r="U388" s="25">
        <f>45213.9-30865.5+3755.4-80.1+315.3</f>
        <v>18339.000000000004</v>
      </c>
      <c r="V388" s="25">
        <v>528.1</v>
      </c>
      <c r="W388" s="25">
        <f>W389</f>
        <v>31448.000000000004</v>
      </c>
      <c r="X388" s="25">
        <f>X390</f>
        <v>66921.600000000006</v>
      </c>
      <c r="Y388" s="25">
        <f>Y390</f>
        <v>6086.5</v>
      </c>
      <c r="Z388" s="25"/>
      <c r="AA388" s="25">
        <f>T388+U388+V388+W388+X388+Y388+Z388</f>
        <v>178492.90000000002</v>
      </c>
      <c r="AB388" s="23">
        <v>2026</v>
      </c>
      <c r="AD388" s="43"/>
      <c r="AE388" s="17"/>
      <c r="AF388" s="1"/>
      <c r="AG388" s="1"/>
    </row>
    <row r="389" spans="1:33" s="10" customFormat="1" ht="18.75" x14ac:dyDescent="0.25">
      <c r="A389" s="21" t="s">
        <v>10</v>
      </c>
      <c r="B389" s="21" t="s">
        <v>11</v>
      </c>
      <c r="C389" s="21" t="s">
        <v>12</v>
      </c>
      <c r="D389" s="21" t="s">
        <v>10</v>
      </c>
      <c r="E389" s="21" t="s">
        <v>20</v>
      </c>
      <c r="F389" s="21" t="s">
        <v>10</v>
      </c>
      <c r="G389" s="21" t="s">
        <v>19</v>
      </c>
      <c r="H389" s="21" t="s">
        <v>10</v>
      </c>
      <c r="I389" s="21" t="s">
        <v>18</v>
      </c>
      <c r="J389" s="21" t="s">
        <v>11</v>
      </c>
      <c r="K389" s="21" t="s">
        <v>10</v>
      </c>
      <c r="L389" s="21" t="s">
        <v>21</v>
      </c>
      <c r="M389" s="21" t="s">
        <v>19</v>
      </c>
      <c r="N389" s="21" t="s">
        <v>19</v>
      </c>
      <c r="O389" s="21" t="s">
        <v>19</v>
      </c>
      <c r="P389" s="21" t="s">
        <v>19</v>
      </c>
      <c r="Q389" s="21" t="s">
        <v>19</v>
      </c>
      <c r="R389" s="151"/>
      <c r="S389" s="154"/>
      <c r="T389" s="24">
        <f>55000+50+119.7</f>
        <v>55169.7</v>
      </c>
      <c r="U389" s="24">
        <f>45213.9-30865.5+3755.4-80.1+315.3</f>
        <v>18339.000000000004</v>
      </c>
      <c r="V389" s="24">
        <v>528.1</v>
      </c>
      <c r="W389" s="24">
        <f>360.6-349.7+21184.7+263-10.6+10000</f>
        <v>31448.000000000004</v>
      </c>
      <c r="X389" s="24"/>
      <c r="Y389" s="24"/>
      <c r="Z389" s="25"/>
      <c r="AA389" s="25">
        <f t="shared" ref="AA389:AA390" si="63">T389+U389+V389+W389+X389+Y389+Z389</f>
        <v>105484.8</v>
      </c>
      <c r="AB389" s="23">
        <v>2024</v>
      </c>
      <c r="AD389" s="43"/>
      <c r="AE389" s="17"/>
      <c r="AF389" s="1"/>
      <c r="AG389" s="1"/>
    </row>
    <row r="390" spans="1:33" s="10" customFormat="1" ht="18.75" x14ac:dyDescent="0.25">
      <c r="A390" s="21" t="s">
        <v>10</v>
      </c>
      <c r="B390" s="21" t="s">
        <v>11</v>
      </c>
      <c r="C390" s="21" t="s">
        <v>12</v>
      </c>
      <c r="D390" s="21" t="s">
        <v>10</v>
      </c>
      <c r="E390" s="21" t="s">
        <v>20</v>
      </c>
      <c r="F390" s="21" t="s">
        <v>10</v>
      </c>
      <c r="G390" s="21" t="s">
        <v>19</v>
      </c>
      <c r="H390" s="21" t="s">
        <v>10</v>
      </c>
      <c r="I390" s="21" t="s">
        <v>18</v>
      </c>
      <c r="J390" s="21" t="s">
        <v>11</v>
      </c>
      <c r="K390" s="21" t="s">
        <v>10</v>
      </c>
      <c r="L390" s="21" t="s">
        <v>21</v>
      </c>
      <c r="M390" s="21" t="s">
        <v>19</v>
      </c>
      <c r="N390" s="21" t="s">
        <v>243</v>
      </c>
      <c r="O390" s="21" t="s">
        <v>11</v>
      </c>
      <c r="P390" s="21" t="s">
        <v>19</v>
      </c>
      <c r="Q390" s="21" t="s">
        <v>19</v>
      </c>
      <c r="R390" s="152"/>
      <c r="S390" s="155"/>
      <c r="T390" s="24"/>
      <c r="U390" s="24"/>
      <c r="V390" s="24"/>
      <c r="W390" s="24"/>
      <c r="X390" s="24">
        <v>66921.600000000006</v>
      </c>
      <c r="Y390" s="24">
        <v>6086.5</v>
      </c>
      <c r="Z390" s="25"/>
      <c r="AA390" s="25">
        <f t="shared" si="63"/>
        <v>73008.100000000006</v>
      </c>
      <c r="AB390" s="23">
        <v>2026</v>
      </c>
      <c r="AD390" s="43"/>
      <c r="AE390" s="17"/>
      <c r="AF390" s="1"/>
      <c r="AG390" s="1"/>
    </row>
    <row r="391" spans="1:33" s="10" customFormat="1" ht="30" x14ac:dyDescent="0.25">
      <c r="A391" s="14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7" t="s">
        <v>97</v>
      </c>
      <c r="S391" s="6" t="s">
        <v>30</v>
      </c>
      <c r="T391" s="8">
        <v>13</v>
      </c>
      <c r="U391" s="8">
        <v>7</v>
      </c>
      <c r="V391" s="8">
        <v>8</v>
      </c>
      <c r="W391" s="8">
        <v>1</v>
      </c>
      <c r="X391" s="8">
        <v>4</v>
      </c>
      <c r="Y391" s="8"/>
      <c r="Z391" s="8"/>
      <c r="AA391" s="4">
        <f>T391+U391+V391+W391+X391+Y391</f>
        <v>33</v>
      </c>
      <c r="AB391" s="6">
        <v>2025</v>
      </c>
      <c r="AC391" s="71"/>
      <c r="AD391" s="43"/>
      <c r="AE391" s="17"/>
      <c r="AF391" s="1"/>
      <c r="AG391" s="1"/>
    </row>
    <row r="392" spans="1:33" s="1" customFormat="1" ht="30" x14ac:dyDescent="0.25">
      <c r="A392" s="14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7" t="s">
        <v>175</v>
      </c>
      <c r="S392" s="57" t="s">
        <v>1</v>
      </c>
      <c r="T392" s="5"/>
      <c r="U392" s="5"/>
      <c r="V392" s="104"/>
      <c r="W392" s="5">
        <v>52.6</v>
      </c>
      <c r="X392" s="5">
        <v>85.1</v>
      </c>
      <c r="Y392" s="5">
        <v>100</v>
      </c>
      <c r="Z392" s="5"/>
      <c r="AA392" s="3">
        <f>Y392</f>
        <v>100</v>
      </c>
      <c r="AB392" s="6">
        <v>2026</v>
      </c>
      <c r="AC392" s="77"/>
      <c r="AD392" s="17"/>
      <c r="AE392" s="17"/>
    </row>
    <row r="393" spans="1:33" s="1" customFormat="1" ht="45" x14ac:dyDescent="0.25">
      <c r="A393" s="14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7" t="s">
        <v>227</v>
      </c>
      <c r="S393" s="130" t="s">
        <v>30</v>
      </c>
      <c r="T393" s="5"/>
      <c r="U393" s="5"/>
      <c r="V393" s="104"/>
      <c r="W393" s="9">
        <v>8</v>
      </c>
      <c r="X393" s="105"/>
      <c r="Y393" s="9"/>
      <c r="Z393" s="9"/>
      <c r="AA393" s="4">
        <f>W393</f>
        <v>8</v>
      </c>
      <c r="AB393" s="6">
        <v>2024</v>
      </c>
      <c r="AC393" s="77"/>
      <c r="AD393" s="17"/>
      <c r="AE393" s="17"/>
    </row>
    <row r="394" spans="1:33" s="10" customFormat="1" ht="18.75" customHeight="1" x14ac:dyDescent="0.25">
      <c r="A394" s="21" t="s">
        <v>10</v>
      </c>
      <c r="B394" s="21" t="s">
        <v>11</v>
      </c>
      <c r="C394" s="21" t="s">
        <v>12</v>
      </c>
      <c r="D394" s="21" t="s">
        <v>10</v>
      </c>
      <c r="E394" s="21" t="s">
        <v>20</v>
      </c>
      <c r="F394" s="21" t="s">
        <v>10</v>
      </c>
      <c r="G394" s="21" t="s">
        <v>19</v>
      </c>
      <c r="H394" s="21" t="s">
        <v>10</v>
      </c>
      <c r="I394" s="21" t="s">
        <v>18</v>
      </c>
      <c r="J394" s="21" t="s">
        <v>11</v>
      </c>
      <c r="K394" s="21" t="s">
        <v>10</v>
      </c>
      <c r="L394" s="21" t="s">
        <v>21</v>
      </c>
      <c r="M394" s="21" t="s">
        <v>19</v>
      </c>
      <c r="N394" s="21" t="s">
        <v>19</v>
      </c>
      <c r="O394" s="21" t="s">
        <v>19</v>
      </c>
      <c r="P394" s="21" t="s">
        <v>19</v>
      </c>
      <c r="Q394" s="21" t="s">
        <v>19</v>
      </c>
      <c r="R394" s="150" t="s">
        <v>128</v>
      </c>
      <c r="S394" s="153" t="s">
        <v>33</v>
      </c>
      <c r="T394" s="25">
        <f>T395+T396</f>
        <v>18253.2</v>
      </c>
      <c r="U394" s="58"/>
      <c r="V394" s="58"/>
      <c r="W394" s="25"/>
      <c r="X394" s="55"/>
      <c r="Y394" s="24"/>
      <c r="Z394" s="24"/>
      <c r="AA394" s="25">
        <f>T394+U394+V394+W394+X394+Y394</f>
        <v>18253.2</v>
      </c>
      <c r="AB394" s="23">
        <v>2021</v>
      </c>
      <c r="AC394" s="74"/>
      <c r="AD394" s="43"/>
      <c r="AE394" s="17"/>
      <c r="AF394" s="1"/>
      <c r="AG394" s="1"/>
    </row>
    <row r="395" spans="1:33" s="10" customFormat="1" ht="21.6" customHeight="1" x14ac:dyDescent="0.25">
      <c r="A395" s="21" t="s">
        <v>10</v>
      </c>
      <c r="B395" s="21" t="s">
        <v>11</v>
      </c>
      <c r="C395" s="21" t="s">
        <v>12</v>
      </c>
      <c r="D395" s="21" t="s">
        <v>10</v>
      </c>
      <c r="E395" s="21" t="s">
        <v>20</v>
      </c>
      <c r="F395" s="21" t="s">
        <v>10</v>
      </c>
      <c r="G395" s="21" t="s">
        <v>19</v>
      </c>
      <c r="H395" s="21" t="s">
        <v>10</v>
      </c>
      <c r="I395" s="21" t="s">
        <v>18</v>
      </c>
      <c r="J395" s="21" t="s">
        <v>11</v>
      </c>
      <c r="K395" s="21" t="s">
        <v>10</v>
      </c>
      <c r="L395" s="21" t="s">
        <v>21</v>
      </c>
      <c r="M395" s="21" t="s">
        <v>40</v>
      </c>
      <c r="N395" s="21" t="s">
        <v>10</v>
      </c>
      <c r="O395" s="21" t="s">
        <v>18</v>
      </c>
      <c r="P395" s="21" t="s">
        <v>17</v>
      </c>
      <c r="Q395" s="21" t="s">
        <v>114</v>
      </c>
      <c r="R395" s="151"/>
      <c r="S395" s="154"/>
      <c r="T395" s="24">
        <f>3710-296.8</f>
        <v>3413.2</v>
      </c>
      <c r="U395" s="55"/>
      <c r="V395" s="58"/>
      <c r="W395" s="25"/>
      <c r="X395" s="55"/>
      <c r="Y395" s="24"/>
      <c r="Z395" s="24"/>
      <c r="AA395" s="25">
        <f t="shared" ref="AA395:AA396" si="64">T395+U395+V395+W395+X395+Y395</f>
        <v>3413.2</v>
      </c>
      <c r="AB395" s="23">
        <v>2021</v>
      </c>
      <c r="AC395" s="74"/>
      <c r="AD395" s="43"/>
      <c r="AE395" s="17"/>
      <c r="AF395" s="1"/>
      <c r="AG395" s="1"/>
    </row>
    <row r="396" spans="1:33" s="10" customFormat="1" ht="21.6" customHeight="1" x14ac:dyDescent="0.25">
      <c r="A396" s="21" t="s">
        <v>10</v>
      </c>
      <c r="B396" s="21" t="s">
        <v>11</v>
      </c>
      <c r="C396" s="21" t="s">
        <v>12</v>
      </c>
      <c r="D396" s="21" t="s">
        <v>10</v>
      </c>
      <c r="E396" s="21" t="s">
        <v>20</v>
      </c>
      <c r="F396" s="21" t="s">
        <v>10</v>
      </c>
      <c r="G396" s="21" t="s">
        <v>19</v>
      </c>
      <c r="H396" s="21" t="s">
        <v>10</v>
      </c>
      <c r="I396" s="21" t="s">
        <v>18</v>
      </c>
      <c r="J396" s="21" t="s">
        <v>11</v>
      </c>
      <c r="K396" s="21" t="s">
        <v>10</v>
      </c>
      <c r="L396" s="21" t="s">
        <v>21</v>
      </c>
      <c r="M396" s="21" t="s">
        <v>11</v>
      </c>
      <c r="N396" s="21" t="s">
        <v>10</v>
      </c>
      <c r="O396" s="21" t="s">
        <v>18</v>
      </c>
      <c r="P396" s="21" t="s">
        <v>17</v>
      </c>
      <c r="Q396" s="21" t="s">
        <v>114</v>
      </c>
      <c r="R396" s="152"/>
      <c r="S396" s="155"/>
      <c r="T396" s="24">
        <v>14840</v>
      </c>
      <c r="U396" s="55"/>
      <c r="V396" s="58"/>
      <c r="W396" s="25"/>
      <c r="X396" s="55"/>
      <c r="Y396" s="24"/>
      <c r="Z396" s="24"/>
      <c r="AA396" s="25">
        <f t="shared" si="64"/>
        <v>14840</v>
      </c>
      <c r="AB396" s="23">
        <v>2021</v>
      </c>
      <c r="AC396" s="74"/>
      <c r="AD396" s="43"/>
      <c r="AE396" s="17"/>
      <c r="AF396" s="1"/>
      <c r="AG396" s="1"/>
    </row>
    <row r="397" spans="1:33" s="10" customFormat="1" ht="30" x14ac:dyDescent="0.25">
      <c r="A397" s="14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7" t="s">
        <v>129</v>
      </c>
      <c r="S397" s="6" t="s">
        <v>30</v>
      </c>
      <c r="T397" s="8">
        <v>7</v>
      </c>
      <c r="U397" s="56"/>
      <c r="V397" s="56"/>
      <c r="W397" s="8"/>
      <c r="X397" s="56"/>
      <c r="Y397" s="8"/>
      <c r="Z397" s="8"/>
      <c r="AA397" s="4">
        <v>7</v>
      </c>
      <c r="AB397" s="6">
        <v>2021</v>
      </c>
      <c r="AC397" s="71"/>
      <c r="AD397" s="43"/>
      <c r="AE397" s="17"/>
      <c r="AF397" s="1"/>
      <c r="AG397" s="1"/>
    </row>
    <row r="398" spans="1:33" s="10" customFormat="1" x14ac:dyDescent="0.25">
      <c r="A398" s="21" t="s">
        <v>10</v>
      </c>
      <c r="B398" s="21" t="s">
        <v>11</v>
      </c>
      <c r="C398" s="21" t="s">
        <v>12</v>
      </c>
      <c r="D398" s="21" t="s">
        <v>10</v>
      </c>
      <c r="E398" s="21" t="s">
        <v>20</v>
      </c>
      <c r="F398" s="21" t="s">
        <v>10</v>
      </c>
      <c r="G398" s="21" t="s">
        <v>19</v>
      </c>
      <c r="H398" s="21" t="s">
        <v>10</v>
      </c>
      <c r="I398" s="21" t="s">
        <v>18</v>
      </c>
      <c r="J398" s="21" t="s">
        <v>11</v>
      </c>
      <c r="K398" s="21" t="s">
        <v>10</v>
      </c>
      <c r="L398" s="21" t="s">
        <v>21</v>
      </c>
      <c r="M398" s="21" t="s">
        <v>10</v>
      </c>
      <c r="N398" s="21" t="s">
        <v>10</v>
      </c>
      <c r="O398" s="21" t="s">
        <v>10</v>
      </c>
      <c r="P398" s="21" t="s">
        <v>10</v>
      </c>
      <c r="Q398" s="21" t="s">
        <v>10</v>
      </c>
      <c r="R398" s="150" t="s">
        <v>130</v>
      </c>
      <c r="S398" s="153" t="s">
        <v>33</v>
      </c>
      <c r="T398" s="25"/>
      <c r="U398" s="25">
        <f>4848.2-112.5-1350.7</f>
        <v>3385</v>
      </c>
      <c r="V398" s="25">
        <f>V399</f>
        <v>1662</v>
      </c>
      <c r="W398" s="25">
        <f>W399</f>
        <v>10535.400000000001</v>
      </c>
      <c r="X398" s="25">
        <f>X400</f>
        <v>12727.7</v>
      </c>
      <c r="Y398" s="25">
        <f t="shared" ref="Y398:Z398" si="65">Y400</f>
        <v>14500</v>
      </c>
      <c r="Z398" s="25">
        <f t="shared" si="65"/>
        <v>18000</v>
      </c>
      <c r="AA398" s="25">
        <f>T398+U398+V398+W398+X398+Y398+Z398</f>
        <v>60810.100000000006</v>
      </c>
      <c r="AB398" s="23">
        <v>2027</v>
      </c>
      <c r="AC398" s="74"/>
      <c r="AD398" s="43"/>
      <c r="AE398" s="17"/>
      <c r="AF398" s="1"/>
      <c r="AG398" s="1"/>
    </row>
    <row r="399" spans="1:33" s="10" customFormat="1" x14ac:dyDescent="0.25">
      <c r="A399" s="21" t="s">
        <v>10</v>
      </c>
      <c r="B399" s="21" t="s">
        <v>11</v>
      </c>
      <c r="C399" s="21" t="s">
        <v>12</v>
      </c>
      <c r="D399" s="21" t="s">
        <v>10</v>
      </c>
      <c r="E399" s="21" t="s">
        <v>20</v>
      </c>
      <c r="F399" s="21" t="s">
        <v>10</v>
      </c>
      <c r="G399" s="21" t="s">
        <v>19</v>
      </c>
      <c r="H399" s="21" t="s">
        <v>10</v>
      </c>
      <c r="I399" s="21" t="s">
        <v>18</v>
      </c>
      <c r="J399" s="21" t="s">
        <v>11</v>
      </c>
      <c r="K399" s="21" t="s">
        <v>10</v>
      </c>
      <c r="L399" s="21" t="s">
        <v>21</v>
      </c>
      <c r="M399" s="21" t="s">
        <v>19</v>
      </c>
      <c r="N399" s="21" t="s">
        <v>19</v>
      </c>
      <c r="O399" s="21" t="s">
        <v>19</v>
      </c>
      <c r="P399" s="21" t="s">
        <v>19</v>
      </c>
      <c r="Q399" s="21" t="s">
        <v>19</v>
      </c>
      <c r="R399" s="151"/>
      <c r="S399" s="154"/>
      <c r="T399" s="25"/>
      <c r="U399" s="24">
        <f>4848.2-112.5-1350.7</f>
        <v>3385</v>
      </c>
      <c r="V399" s="24">
        <v>1662</v>
      </c>
      <c r="W399" s="24">
        <f>10692.2-156.8</f>
        <v>10535.400000000001</v>
      </c>
      <c r="X399" s="24"/>
      <c r="Y399" s="24"/>
      <c r="Z399" s="24"/>
      <c r="AA399" s="25">
        <f t="shared" ref="AA399:AA400" si="66">T399+U399+V399+W399+X399+Y399+Z399</f>
        <v>15582.400000000001</v>
      </c>
      <c r="AB399" s="23">
        <v>2024</v>
      </c>
      <c r="AC399" s="74"/>
      <c r="AD399" s="43"/>
      <c r="AE399" s="17"/>
      <c r="AF399" s="1"/>
      <c r="AG399" s="1"/>
    </row>
    <row r="400" spans="1:33" s="10" customFormat="1" x14ac:dyDescent="0.25">
      <c r="A400" s="21" t="s">
        <v>10</v>
      </c>
      <c r="B400" s="21" t="s">
        <v>11</v>
      </c>
      <c r="C400" s="21" t="s">
        <v>12</v>
      </c>
      <c r="D400" s="21" t="s">
        <v>10</v>
      </c>
      <c r="E400" s="21" t="s">
        <v>20</v>
      </c>
      <c r="F400" s="21" t="s">
        <v>10</v>
      </c>
      <c r="G400" s="21" t="s">
        <v>19</v>
      </c>
      <c r="H400" s="21" t="s">
        <v>10</v>
      </c>
      <c r="I400" s="21" t="s">
        <v>18</v>
      </c>
      <c r="J400" s="21" t="s">
        <v>11</v>
      </c>
      <c r="K400" s="21" t="s">
        <v>10</v>
      </c>
      <c r="L400" s="21" t="s">
        <v>21</v>
      </c>
      <c r="M400" s="21" t="s">
        <v>19</v>
      </c>
      <c r="N400" s="21" t="s">
        <v>243</v>
      </c>
      <c r="O400" s="21" t="s">
        <v>17</v>
      </c>
      <c r="P400" s="21" t="s">
        <v>19</v>
      </c>
      <c r="Q400" s="21" t="s">
        <v>19</v>
      </c>
      <c r="R400" s="152"/>
      <c r="S400" s="155"/>
      <c r="T400" s="25"/>
      <c r="U400" s="24"/>
      <c r="V400" s="24"/>
      <c r="W400" s="24"/>
      <c r="X400" s="24">
        <v>12727.7</v>
      </c>
      <c r="Y400" s="24">
        <v>14500</v>
      </c>
      <c r="Z400" s="24">
        <v>18000</v>
      </c>
      <c r="AA400" s="25">
        <f t="shared" si="66"/>
        <v>45227.7</v>
      </c>
      <c r="AB400" s="23">
        <v>2027</v>
      </c>
      <c r="AC400" s="74"/>
      <c r="AD400" s="43"/>
      <c r="AE400" s="17"/>
      <c r="AF400" s="1"/>
      <c r="AG400" s="1"/>
    </row>
    <row r="401" spans="1:33" s="10" customFormat="1" ht="30" x14ac:dyDescent="0.25">
      <c r="A401" s="14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7" t="s">
        <v>140</v>
      </c>
      <c r="S401" s="6" t="s">
        <v>30</v>
      </c>
      <c r="T401" s="8"/>
      <c r="U401" s="8">
        <v>7</v>
      </c>
      <c r="V401" s="8">
        <v>7</v>
      </c>
      <c r="W401" s="8">
        <v>7</v>
      </c>
      <c r="X401" s="8">
        <v>7</v>
      </c>
      <c r="Y401" s="8">
        <v>7</v>
      </c>
      <c r="Z401" s="8">
        <v>7</v>
      </c>
      <c r="AA401" s="4">
        <v>7</v>
      </c>
      <c r="AB401" s="6">
        <v>2027</v>
      </c>
      <c r="AC401" s="71"/>
      <c r="AD401" s="43"/>
      <c r="AE401" s="17"/>
      <c r="AF401" s="1"/>
      <c r="AG401" s="1"/>
    </row>
    <row r="402" spans="1:33" s="10" customFormat="1" ht="45" x14ac:dyDescent="0.25">
      <c r="A402" s="21" t="s">
        <v>10</v>
      </c>
      <c r="B402" s="21" t="s">
        <v>11</v>
      </c>
      <c r="C402" s="21" t="s">
        <v>12</v>
      </c>
      <c r="D402" s="21" t="s">
        <v>10</v>
      </c>
      <c r="E402" s="21" t="s">
        <v>20</v>
      </c>
      <c r="F402" s="21" t="s">
        <v>10</v>
      </c>
      <c r="G402" s="21" t="s">
        <v>19</v>
      </c>
      <c r="H402" s="21" t="s">
        <v>10</v>
      </c>
      <c r="I402" s="21" t="s">
        <v>18</v>
      </c>
      <c r="J402" s="21" t="s">
        <v>11</v>
      </c>
      <c r="K402" s="21" t="s">
        <v>10</v>
      </c>
      <c r="L402" s="21" t="s">
        <v>21</v>
      </c>
      <c r="M402" s="21" t="s">
        <v>19</v>
      </c>
      <c r="N402" s="21" t="s">
        <v>19</v>
      </c>
      <c r="O402" s="21" t="s">
        <v>19</v>
      </c>
      <c r="P402" s="21" t="s">
        <v>19</v>
      </c>
      <c r="Q402" s="21" t="s">
        <v>19</v>
      </c>
      <c r="R402" s="22" t="s">
        <v>145</v>
      </c>
      <c r="S402" s="23" t="s">
        <v>33</v>
      </c>
      <c r="T402" s="25"/>
      <c r="U402" s="25">
        <f>7380.4-5763-600.4</f>
        <v>1016.9999999999997</v>
      </c>
      <c r="V402" s="25">
        <v>5763</v>
      </c>
      <c r="W402" s="25"/>
      <c r="X402" s="55"/>
      <c r="Y402" s="24"/>
      <c r="Z402" s="24"/>
      <c r="AA402" s="25">
        <f>T402+U402+V402+W402+X402+Y402</f>
        <v>6780</v>
      </c>
      <c r="AB402" s="23">
        <v>2023</v>
      </c>
      <c r="AC402" s="74"/>
      <c r="AD402" s="43"/>
      <c r="AE402" s="17"/>
      <c r="AF402" s="1"/>
      <c r="AG402" s="1"/>
    </row>
    <row r="403" spans="1:33" s="10" customFormat="1" ht="30" x14ac:dyDescent="0.25">
      <c r="A403" s="14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7" t="s">
        <v>154</v>
      </c>
      <c r="S403" s="6" t="s">
        <v>30</v>
      </c>
      <c r="T403" s="8"/>
      <c r="U403" s="56"/>
      <c r="V403" s="8">
        <v>1</v>
      </c>
      <c r="W403" s="8"/>
      <c r="X403" s="56"/>
      <c r="Y403" s="8"/>
      <c r="Z403" s="8"/>
      <c r="AA403" s="4">
        <f>V403</f>
        <v>1</v>
      </c>
      <c r="AB403" s="6">
        <v>2023</v>
      </c>
      <c r="AC403" s="76"/>
      <c r="AD403" s="43"/>
      <c r="AE403" s="17"/>
      <c r="AF403" s="1"/>
      <c r="AG403" s="1"/>
    </row>
    <row r="404" spans="1:33" s="16" customFormat="1" ht="30" x14ac:dyDescent="0.25">
      <c r="A404" s="13"/>
      <c r="B404" s="13"/>
      <c r="C404" s="13"/>
      <c r="D404" s="13"/>
      <c r="E404" s="13"/>
      <c r="F404" s="13"/>
      <c r="G404" s="13"/>
      <c r="H404" s="13"/>
      <c r="I404" s="14"/>
      <c r="J404" s="13"/>
      <c r="K404" s="13"/>
      <c r="L404" s="13"/>
      <c r="M404" s="13"/>
      <c r="N404" s="13"/>
      <c r="O404" s="13"/>
      <c r="P404" s="13"/>
      <c r="Q404" s="13"/>
      <c r="R404" s="7" t="s">
        <v>175</v>
      </c>
      <c r="S404" s="6" t="s">
        <v>1</v>
      </c>
      <c r="T404" s="59"/>
      <c r="U404" s="5">
        <f>U402/AA402*100</f>
        <v>14.999999999999995</v>
      </c>
      <c r="V404" s="5">
        <f>V402/AA402*100</f>
        <v>85</v>
      </c>
      <c r="W404" s="5"/>
      <c r="X404" s="104"/>
      <c r="Y404" s="5"/>
      <c r="Z404" s="5"/>
      <c r="AA404" s="3">
        <f>U404+V404</f>
        <v>100</v>
      </c>
      <c r="AB404" s="6">
        <v>2023</v>
      </c>
      <c r="AC404" s="72"/>
      <c r="AD404" s="62"/>
      <c r="AE404" s="63"/>
      <c r="AF404" s="64"/>
    </row>
    <row r="405" spans="1:33" ht="58.9" customHeight="1" x14ac:dyDescent="0.25">
      <c r="A405" s="21" t="s">
        <v>10</v>
      </c>
      <c r="B405" s="21" t="s">
        <v>11</v>
      </c>
      <c r="C405" s="21" t="s">
        <v>12</v>
      </c>
      <c r="D405" s="21" t="s">
        <v>10</v>
      </c>
      <c r="E405" s="21" t="s">
        <v>20</v>
      </c>
      <c r="F405" s="21" t="s">
        <v>10</v>
      </c>
      <c r="G405" s="21" t="s">
        <v>19</v>
      </c>
      <c r="H405" s="21" t="s">
        <v>10</v>
      </c>
      <c r="I405" s="21" t="s">
        <v>18</v>
      </c>
      <c r="J405" s="21" t="s">
        <v>11</v>
      </c>
      <c r="K405" s="21" t="s">
        <v>10</v>
      </c>
      <c r="L405" s="21" t="s">
        <v>21</v>
      </c>
      <c r="M405" s="21" t="s">
        <v>19</v>
      </c>
      <c r="N405" s="21" t="s">
        <v>19</v>
      </c>
      <c r="O405" s="21" t="s">
        <v>19</v>
      </c>
      <c r="P405" s="21" t="s">
        <v>19</v>
      </c>
      <c r="Q405" s="21" t="s">
        <v>19</v>
      </c>
      <c r="R405" s="22" t="s">
        <v>229</v>
      </c>
      <c r="S405" s="23" t="s">
        <v>33</v>
      </c>
      <c r="T405" s="25"/>
      <c r="U405" s="25"/>
      <c r="V405" s="25"/>
      <c r="W405" s="25">
        <v>51515.8</v>
      </c>
      <c r="X405" s="58"/>
      <c r="Y405" s="25"/>
      <c r="Z405" s="25"/>
      <c r="AA405" s="25">
        <f>T405+U405+V405+W405+X405+Y405</f>
        <v>51515.8</v>
      </c>
      <c r="AB405" s="23">
        <v>2024</v>
      </c>
    </row>
    <row r="406" spans="1:33" s="1" customFormat="1" ht="30" x14ac:dyDescent="0.25">
      <c r="A406" s="14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7" t="s">
        <v>228</v>
      </c>
      <c r="S406" s="6" t="s">
        <v>1</v>
      </c>
      <c r="T406" s="5"/>
      <c r="U406" s="104"/>
      <c r="V406" s="104"/>
      <c r="W406" s="5">
        <v>100</v>
      </c>
      <c r="X406" s="104"/>
      <c r="Y406" s="5"/>
      <c r="Z406" s="5"/>
      <c r="AA406" s="3">
        <f t="shared" ref="AA406" si="67">T406+U406+V406+W406+X406+Y406</f>
        <v>100</v>
      </c>
      <c r="AB406" s="6">
        <v>2024</v>
      </c>
      <c r="AC406" s="71"/>
      <c r="AD406" s="17"/>
      <c r="AE406" s="17"/>
    </row>
    <row r="407" spans="1:33" ht="30" x14ac:dyDescent="0.25">
      <c r="A407" s="21" t="s">
        <v>10</v>
      </c>
      <c r="B407" s="21" t="s">
        <v>11</v>
      </c>
      <c r="C407" s="21" t="s">
        <v>12</v>
      </c>
      <c r="D407" s="21" t="s">
        <v>10</v>
      </c>
      <c r="E407" s="21" t="s">
        <v>20</v>
      </c>
      <c r="F407" s="21" t="s">
        <v>10</v>
      </c>
      <c r="G407" s="21" t="s">
        <v>19</v>
      </c>
      <c r="H407" s="21" t="s">
        <v>10</v>
      </c>
      <c r="I407" s="21" t="s">
        <v>18</v>
      </c>
      <c r="J407" s="21" t="s">
        <v>11</v>
      </c>
      <c r="K407" s="21" t="s">
        <v>10</v>
      </c>
      <c r="L407" s="21" t="s">
        <v>21</v>
      </c>
      <c r="M407" s="21" t="s">
        <v>19</v>
      </c>
      <c r="N407" s="21" t="s">
        <v>243</v>
      </c>
      <c r="O407" s="21" t="s">
        <v>11</v>
      </c>
      <c r="P407" s="21" t="s">
        <v>19</v>
      </c>
      <c r="Q407" s="21" t="s">
        <v>19</v>
      </c>
      <c r="R407" s="22" t="s">
        <v>246</v>
      </c>
      <c r="S407" s="23" t="s">
        <v>33</v>
      </c>
      <c r="T407" s="25"/>
      <c r="U407" s="25"/>
      <c r="V407" s="25"/>
      <c r="W407" s="25">
        <v>3761.4</v>
      </c>
      <c r="X407" s="25">
        <v>2000</v>
      </c>
      <c r="Y407" s="25"/>
      <c r="Z407" s="25"/>
      <c r="AA407" s="25">
        <f>T407+U407+V407+W407+X407+Y407</f>
        <v>5761.4</v>
      </c>
      <c r="AB407" s="23">
        <v>2025</v>
      </c>
    </row>
    <row r="408" spans="1:33" s="1" customFormat="1" ht="30" x14ac:dyDescent="0.25">
      <c r="A408" s="14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7" t="s">
        <v>228</v>
      </c>
      <c r="S408" s="6" t="s">
        <v>1</v>
      </c>
      <c r="T408" s="5"/>
      <c r="U408" s="104"/>
      <c r="V408" s="104"/>
      <c r="W408" s="5">
        <v>100</v>
      </c>
      <c r="X408" s="5">
        <v>100</v>
      </c>
      <c r="Y408" s="5"/>
      <c r="Z408" s="5"/>
      <c r="AA408" s="3">
        <v>100</v>
      </c>
      <c r="AB408" s="6">
        <v>2025</v>
      </c>
      <c r="AC408" s="71"/>
      <c r="AD408" s="17"/>
      <c r="AE408" s="17"/>
    </row>
    <row r="409" spans="1:33" s="1" customFormat="1" ht="41.45" customHeight="1" x14ac:dyDescent="0.25">
      <c r="A409" s="38"/>
      <c r="B409" s="38"/>
      <c r="C409" s="38"/>
      <c r="D409" s="38"/>
      <c r="E409" s="38"/>
      <c r="F409" s="38"/>
      <c r="G409" s="38"/>
      <c r="H409" s="38"/>
      <c r="I409" s="39"/>
      <c r="J409" s="39"/>
      <c r="K409" s="39"/>
      <c r="L409" s="39"/>
      <c r="M409" s="39"/>
      <c r="N409" s="39"/>
      <c r="O409" s="39"/>
      <c r="P409" s="39"/>
      <c r="Q409" s="39"/>
      <c r="R409" s="40" t="s">
        <v>203</v>
      </c>
      <c r="S409" s="41" t="s">
        <v>33</v>
      </c>
      <c r="T409" s="42"/>
      <c r="U409" s="42"/>
      <c r="V409" s="116"/>
      <c r="W409" s="42">
        <v>0</v>
      </c>
      <c r="X409" s="42">
        <v>0</v>
      </c>
      <c r="Y409" s="42">
        <v>0</v>
      </c>
      <c r="Z409" s="42">
        <v>0</v>
      </c>
      <c r="AA409" s="42">
        <v>0</v>
      </c>
      <c r="AB409" s="41">
        <v>2027</v>
      </c>
      <c r="AC409" s="76" t="s">
        <v>219</v>
      </c>
      <c r="AD409" s="17"/>
      <c r="AE409" s="17"/>
    </row>
    <row r="410" spans="1:33" s="1" customFormat="1" ht="30" x14ac:dyDescent="0.25">
      <c r="A410" s="6"/>
      <c r="B410" s="6"/>
      <c r="C410" s="6"/>
      <c r="D410" s="6"/>
      <c r="E410" s="6"/>
      <c r="F410" s="6"/>
      <c r="G410" s="6"/>
      <c r="H410" s="6"/>
      <c r="I410" s="14"/>
      <c r="J410" s="14"/>
      <c r="K410" s="14"/>
      <c r="L410" s="14"/>
      <c r="M410" s="14"/>
      <c r="N410" s="14"/>
      <c r="O410" s="14"/>
      <c r="P410" s="14"/>
      <c r="Q410" s="14"/>
      <c r="R410" s="7" t="s">
        <v>220</v>
      </c>
      <c r="S410" s="6" t="s">
        <v>33</v>
      </c>
      <c r="T410" s="9"/>
      <c r="U410" s="9"/>
      <c r="V410" s="105"/>
      <c r="W410" s="5">
        <v>41000</v>
      </c>
      <c r="X410" s="5">
        <v>40000</v>
      </c>
      <c r="Y410" s="5">
        <v>39000</v>
      </c>
      <c r="Z410" s="5">
        <v>39000</v>
      </c>
      <c r="AA410" s="3">
        <f>W410+X410+Y410+Z410</f>
        <v>159000</v>
      </c>
      <c r="AB410" s="6">
        <v>2027</v>
      </c>
      <c r="AC410" s="120">
        <v>42688.4</v>
      </c>
      <c r="AD410" s="17"/>
      <c r="AE410" s="17"/>
    </row>
    <row r="411" spans="1:33" s="1" customFormat="1" ht="27.6" customHeight="1" x14ac:dyDescent="0.25">
      <c r="A411" s="6"/>
      <c r="B411" s="6"/>
      <c r="C411" s="6"/>
      <c r="D411" s="6"/>
      <c r="E411" s="6"/>
      <c r="F411" s="6"/>
      <c r="G411" s="6"/>
      <c r="H411" s="6"/>
      <c r="I411" s="14"/>
      <c r="J411" s="14"/>
      <c r="K411" s="14"/>
      <c r="L411" s="14"/>
      <c r="M411" s="14"/>
      <c r="N411" s="14"/>
      <c r="O411" s="14"/>
      <c r="P411" s="14"/>
      <c r="Q411" s="14"/>
      <c r="R411" s="7" t="s">
        <v>208</v>
      </c>
      <c r="S411" s="6" t="s">
        <v>33</v>
      </c>
      <c r="T411" s="9"/>
      <c r="U411" s="9"/>
      <c r="V411" s="105"/>
      <c r="W411" s="5">
        <v>1000</v>
      </c>
      <c r="X411" s="5">
        <v>1000</v>
      </c>
      <c r="Y411" s="5">
        <v>1000</v>
      </c>
      <c r="Z411" s="5">
        <v>1000</v>
      </c>
      <c r="AA411" s="3">
        <f>W411+X411+Y411+Z411</f>
        <v>4000</v>
      </c>
      <c r="AB411" s="6">
        <v>2027</v>
      </c>
      <c r="AC411" s="120">
        <v>1000</v>
      </c>
      <c r="AD411" s="17"/>
      <c r="AE411" s="17"/>
    </row>
    <row r="412" spans="1:33" s="1" customFormat="1" ht="45" x14ac:dyDescent="0.25">
      <c r="A412" s="6"/>
      <c r="B412" s="6"/>
      <c r="C412" s="6"/>
      <c r="D412" s="6"/>
      <c r="E412" s="6"/>
      <c r="F412" s="6"/>
      <c r="G412" s="6"/>
      <c r="H412" s="6"/>
      <c r="I412" s="14"/>
      <c r="J412" s="14"/>
      <c r="K412" s="14"/>
      <c r="L412" s="14"/>
      <c r="M412" s="14"/>
      <c r="N412" s="14"/>
      <c r="O412" s="14"/>
      <c r="P412" s="14"/>
      <c r="Q412" s="14"/>
      <c r="R412" s="7" t="s">
        <v>221</v>
      </c>
      <c r="S412" s="6" t="s">
        <v>1</v>
      </c>
      <c r="T412" s="9"/>
      <c r="U412" s="9"/>
      <c r="V412" s="105"/>
      <c r="W412" s="9">
        <v>10</v>
      </c>
      <c r="X412" s="9">
        <v>10</v>
      </c>
      <c r="Y412" s="9">
        <v>10</v>
      </c>
      <c r="Z412" s="9">
        <v>10</v>
      </c>
      <c r="AA412" s="4">
        <v>10</v>
      </c>
      <c r="AB412" s="6">
        <v>2027</v>
      </c>
      <c r="AC412" s="121">
        <v>10</v>
      </c>
      <c r="AD412" s="17"/>
      <c r="AE412" s="17"/>
    </row>
    <row r="413" spans="1:33" ht="30" x14ac:dyDescent="0.25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2" t="s">
        <v>201</v>
      </c>
      <c r="S413" s="23" t="s">
        <v>27</v>
      </c>
      <c r="T413" s="49"/>
      <c r="U413" s="49"/>
      <c r="V413" s="107"/>
      <c r="W413" s="49">
        <v>1</v>
      </c>
      <c r="X413" s="49">
        <v>1</v>
      </c>
      <c r="Y413" s="49">
        <v>1</v>
      </c>
      <c r="Z413" s="49">
        <v>1</v>
      </c>
      <c r="AA413" s="51">
        <v>1</v>
      </c>
      <c r="AB413" s="23">
        <v>2027</v>
      </c>
      <c r="AC413" s="76"/>
    </row>
    <row r="414" spans="1:33" ht="30" x14ac:dyDescent="0.25">
      <c r="A414" s="14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7" t="s">
        <v>204</v>
      </c>
      <c r="S414" s="6" t="s">
        <v>1</v>
      </c>
      <c r="T414" s="8"/>
      <c r="U414" s="8"/>
      <c r="V414" s="56"/>
      <c r="W414" s="5">
        <v>35</v>
      </c>
      <c r="X414" s="5">
        <v>33</v>
      </c>
      <c r="Y414" s="5">
        <v>31</v>
      </c>
      <c r="Z414" s="5">
        <v>31</v>
      </c>
      <c r="AA414" s="3">
        <f>Y414</f>
        <v>31</v>
      </c>
      <c r="AB414" s="6">
        <v>2027</v>
      </c>
      <c r="AC414" s="76"/>
    </row>
    <row r="415" spans="1:33" ht="30" x14ac:dyDescent="0.25">
      <c r="A415" s="14"/>
      <c r="B415" s="14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7" t="s">
        <v>207</v>
      </c>
      <c r="S415" s="6" t="s">
        <v>1</v>
      </c>
      <c r="T415" s="8"/>
      <c r="U415" s="8"/>
      <c r="V415" s="56"/>
      <c r="W415" s="5">
        <v>37</v>
      </c>
      <c r="X415" s="5">
        <v>36</v>
      </c>
      <c r="Y415" s="5">
        <v>35</v>
      </c>
      <c r="Z415" s="5">
        <v>35</v>
      </c>
      <c r="AA415" s="3">
        <f>Y415</f>
        <v>35</v>
      </c>
      <c r="AB415" s="6">
        <v>2027</v>
      </c>
      <c r="AC415" s="76"/>
    </row>
    <row r="416" spans="1:33" ht="48" customHeight="1" x14ac:dyDescent="0.25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2" t="s">
        <v>202</v>
      </c>
      <c r="S416" s="23" t="s">
        <v>27</v>
      </c>
      <c r="T416" s="49"/>
      <c r="U416" s="49"/>
      <c r="V416" s="107"/>
      <c r="W416" s="49">
        <v>1</v>
      </c>
      <c r="X416" s="49">
        <v>1</v>
      </c>
      <c r="Y416" s="49">
        <v>1</v>
      </c>
      <c r="Z416" s="49">
        <v>1</v>
      </c>
      <c r="AA416" s="51">
        <v>1</v>
      </c>
      <c r="AB416" s="23">
        <v>2027</v>
      </c>
      <c r="AC416" s="76"/>
    </row>
    <row r="417" spans="1:33" ht="45" x14ac:dyDescent="0.25">
      <c r="A417" s="14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7" t="s">
        <v>205</v>
      </c>
      <c r="S417" s="6" t="s">
        <v>30</v>
      </c>
      <c r="T417" s="8"/>
      <c r="U417" s="8"/>
      <c r="V417" s="56"/>
      <c r="W417" s="8">
        <v>10</v>
      </c>
      <c r="X417" s="8">
        <v>33</v>
      </c>
      <c r="Y417" s="8">
        <v>31</v>
      </c>
      <c r="Z417" s="8">
        <v>31</v>
      </c>
      <c r="AA417" s="4">
        <f>W417+X417+Y417+Z417</f>
        <v>105</v>
      </c>
      <c r="AB417" s="6">
        <v>2027</v>
      </c>
      <c r="AC417" s="76"/>
    </row>
    <row r="418" spans="1:33" ht="47.45" customHeight="1" x14ac:dyDescent="0.25">
      <c r="A418" s="14"/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7" t="s">
        <v>206</v>
      </c>
      <c r="S418" s="6" t="s">
        <v>30</v>
      </c>
      <c r="T418" s="8"/>
      <c r="U418" s="8"/>
      <c r="V418" s="56"/>
      <c r="W418" s="8">
        <v>9</v>
      </c>
      <c r="X418" s="8">
        <v>9</v>
      </c>
      <c r="Y418" s="8">
        <v>8</v>
      </c>
      <c r="Z418" s="8">
        <v>8</v>
      </c>
      <c r="AA418" s="4">
        <f>W418+X418+Y418+Z418</f>
        <v>34</v>
      </c>
      <c r="AB418" s="6">
        <v>2027</v>
      </c>
      <c r="AC418" s="76"/>
    </row>
    <row r="419" spans="1:33" s="10" customFormat="1" ht="37.15" customHeight="1" x14ac:dyDescent="0.25">
      <c r="A419" s="34"/>
      <c r="B419" s="34"/>
      <c r="C419" s="34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5" t="s">
        <v>49</v>
      </c>
      <c r="S419" s="36" t="s">
        <v>33</v>
      </c>
      <c r="T419" s="37">
        <f t="shared" ref="T419:AA419" si="68">T420</f>
        <v>0</v>
      </c>
      <c r="U419" s="37">
        <f t="shared" si="68"/>
        <v>0</v>
      </c>
      <c r="V419" s="37">
        <f t="shared" si="68"/>
        <v>0</v>
      </c>
      <c r="W419" s="37">
        <f t="shared" si="68"/>
        <v>0</v>
      </c>
      <c r="X419" s="37">
        <f t="shared" si="68"/>
        <v>0</v>
      </c>
      <c r="Y419" s="37">
        <f t="shared" si="68"/>
        <v>0</v>
      </c>
      <c r="Z419" s="37">
        <f t="shared" si="68"/>
        <v>0</v>
      </c>
      <c r="AA419" s="37">
        <f t="shared" si="68"/>
        <v>0</v>
      </c>
      <c r="AB419" s="36">
        <v>2027</v>
      </c>
      <c r="AC419" s="76"/>
      <c r="AD419" s="17"/>
      <c r="AE419" s="17"/>
      <c r="AF419" s="1"/>
      <c r="AG419" s="1"/>
    </row>
    <row r="420" spans="1:33" s="1" customFormat="1" ht="42.75" x14ac:dyDescent="0.25">
      <c r="A420" s="38"/>
      <c r="B420" s="38"/>
      <c r="C420" s="38"/>
      <c r="D420" s="38"/>
      <c r="E420" s="38"/>
      <c r="F420" s="38"/>
      <c r="G420" s="38"/>
      <c r="H420" s="38"/>
      <c r="I420" s="39"/>
      <c r="J420" s="39"/>
      <c r="K420" s="39"/>
      <c r="L420" s="39"/>
      <c r="M420" s="39"/>
      <c r="N420" s="39"/>
      <c r="O420" s="39"/>
      <c r="P420" s="39"/>
      <c r="Q420" s="39"/>
      <c r="R420" s="40" t="s">
        <v>16</v>
      </c>
      <c r="S420" s="41" t="s">
        <v>33</v>
      </c>
      <c r="T420" s="42">
        <v>0</v>
      </c>
      <c r="U420" s="42">
        <v>0</v>
      </c>
      <c r="V420" s="42">
        <v>0</v>
      </c>
      <c r="W420" s="42">
        <v>0</v>
      </c>
      <c r="X420" s="42">
        <v>0</v>
      </c>
      <c r="Y420" s="42">
        <v>0</v>
      </c>
      <c r="Z420" s="42">
        <v>0</v>
      </c>
      <c r="AA420" s="42">
        <v>0</v>
      </c>
      <c r="AB420" s="41">
        <v>2027</v>
      </c>
      <c r="AC420" s="76"/>
      <c r="AD420" s="17"/>
      <c r="AE420" s="17"/>
    </row>
    <row r="421" spans="1:33" s="1" customFormat="1" ht="45" customHeight="1" x14ac:dyDescent="0.25">
      <c r="A421" s="6"/>
      <c r="B421" s="6"/>
      <c r="C421" s="6"/>
      <c r="D421" s="6"/>
      <c r="E421" s="6"/>
      <c r="F421" s="6"/>
      <c r="G421" s="6"/>
      <c r="H421" s="6"/>
      <c r="I421" s="14"/>
      <c r="J421" s="14"/>
      <c r="K421" s="14"/>
      <c r="L421" s="14"/>
      <c r="M421" s="14"/>
      <c r="N421" s="14"/>
      <c r="O421" s="14"/>
      <c r="P421" s="14"/>
      <c r="Q421" s="14"/>
      <c r="R421" s="119" t="s">
        <v>93</v>
      </c>
      <c r="S421" s="6" t="s">
        <v>30</v>
      </c>
      <c r="T421" s="9">
        <v>12</v>
      </c>
      <c r="U421" s="9">
        <v>12</v>
      </c>
      <c r="V421" s="9">
        <v>12</v>
      </c>
      <c r="W421" s="9">
        <v>12</v>
      </c>
      <c r="X421" s="9">
        <v>12</v>
      </c>
      <c r="Y421" s="9">
        <v>12</v>
      </c>
      <c r="Z421" s="9">
        <v>12</v>
      </c>
      <c r="AA421" s="4">
        <f>T421+U421+V421+W421+X421+Y421+Z421</f>
        <v>84</v>
      </c>
      <c r="AB421" s="6">
        <v>2027</v>
      </c>
      <c r="AC421" s="76"/>
      <c r="AD421" s="17"/>
      <c r="AE421" s="17"/>
    </row>
    <row r="422" spans="1:33" s="1" customFormat="1" ht="60" x14ac:dyDescent="0.25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2" t="s">
        <v>94</v>
      </c>
      <c r="S422" s="23" t="s">
        <v>27</v>
      </c>
      <c r="T422" s="21" t="s">
        <v>11</v>
      </c>
      <c r="U422" s="21" t="s">
        <v>11</v>
      </c>
      <c r="V422" s="21" t="s">
        <v>11</v>
      </c>
      <c r="W422" s="21" t="s">
        <v>11</v>
      </c>
      <c r="X422" s="21" t="s">
        <v>11</v>
      </c>
      <c r="Y422" s="21" t="s">
        <v>11</v>
      </c>
      <c r="Z422" s="21" t="s">
        <v>11</v>
      </c>
      <c r="AA422" s="50" t="s">
        <v>11</v>
      </c>
      <c r="AB422" s="23">
        <v>2027</v>
      </c>
      <c r="AC422" s="76"/>
      <c r="AD422" s="17"/>
      <c r="AE422" s="17"/>
    </row>
    <row r="423" spans="1:33" s="1" customFormat="1" ht="30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7" t="s">
        <v>89</v>
      </c>
      <c r="S423" s="6" t="s">
        <v>30</v>
      </c>
      <c r="T423" s="9">
        <v>15</v>
      </c>
      <c r="U423" s="9">
        <v>15</v>
      </c>
      <c r="V423" s="9">
        <v>117</v>
      </c>
      <c r="W423" s="9">
        <v>110</v>
      </c>
      <c r="X423" s="9">
        <v>130</v>
      </c>
      <c r="Y423" s="9">
        <v>120</v>
      </c>
      <c r="Z423" s="9">
        <v>120</v>
      </c>
      <c r="AA423" s="4">
        <f>T423+U423+V423+W423+X423+Y423+Z423</f>
        <v>627</v>
      </c>
      <c r="AB423" s="6">
        <v>2027</v>
      </c>
      <c r="AC423" s="76"/>
      <c r="AD423" s="17"/>
      <c r="AE423" s="17"/>
    </row>
    <row r="424" spans="1:33" ht="44.25" x14ac:dyDescent="0.25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2" t="s">
        <v>81</v>
      </c>
      <c r="S424" s="23" t="s">
        <v>27</v>
      </c>
      <c r="T424" s="49">
        <v>1</v>
      </c>
      <c r="U424" s="49">
        <v>1</v>
      </c>
      <c r="V424" s="49">
        <v>1</v>
      </c>
      <c r="W424" s="49">
        <v>1</v>
      </c>
      <c r="X424" s="49">
        <v>1</v>
      </c>
      <c r="Y424" s="49">
        <v>1</v>
      </c>
      <c r="Z424" s="49">
        <v>1</v>
      </c>
      <c r="AA424" s="51">
        <v>1</v>
      </c>
      <c r="AB424" s="23">
        <v>2027</v>
      </c>
      <c r="AC424" s="76"/>
    </row>
    <row r="425" spans="1:33" ht="30" x14ac:dyDescent="0.25">
      <c r="A425" s="14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7" t="s">
        <v>82</v>
      </c>
      <c r="S425" s="6" t="s">
        <v>31</v>
      </c>
      <c r="T425" s="8">
        <v>160</v>
      </c>
      <c r="U425" s="8">
        <v>170</v>
      </c>
      <c r="V425" s="8">
        <v>100</v>
      </c>
      <c r="W425" s="8">
        <v>155</v>
      </c>
      <c r="X425" s="8">
        <v>160</v>
      </c>
      <c r="Y425" s="8">
        <v>160</v>
      </c>
      <c r="Z425" s="8">
        <v>160</v>
      </c>
      <c r="AA425" s="4">
        <f>T425+U425+V425+W425+X425+Y425+Z425</f>
        <v>1065</v>
      </c>
      <c r="AB425" s="6">
        <v>2027</v>
      </c>
      <c r="AC425" s="76"/>
    </row>
    <row r="426" spans="1:33" ht="71.25" x14ac:dyDescent="0.25">
      <c r="A426" s="38"/>
      <c r="B426" s="38"/>
      <c r="C426" s="38"/>
      <c r="D426" s="38"/>
      <c r="E426" s="38"/>
      <c r="F426" s="38"/>
      <c r="G426" s="38"/>
      <c r="H426" s="38"/>
      <c r="I426" s="39"/>
      <c r="J426" s="39"/>
      <c r="K426" s="39"/>
      <c r="L426" s="39"/>
      <c r="M426" s="39"/>
      <c r="N426" s="39"/>
      <c r="O426" s="39"/>
      <c r="P426" s="39"/>
      <c r="Q426" s="39"/>
      <c r="R426" s="132" t="s">
        <v>28</v>
      </c>
      <c r="S426" s="38" t="s">
        <v>33</v>
      </c>
      <c r="T426" s="42">
        <v>0</v>
      </c>
      <c r="U426" s="42">
        <v>0</v>
      </c>
      <c r="V426" s="42">
        <v>0</v>
      </c>
      <c r="W426" s="42">
        <v>0</v>
      </c>
      <c r="X426" s="42">
        <v>0</v>
      </c>
      <c r="Y426" s="42">
        <v>0</v>
      </c>
      <c r="Z426" s="42">
        <v>0</v>
      </c>
      <c r="AA426" s="42">
        <v>0</v>
      </c>
      <c r="AB426" s="41">
        <v>2027</v>
      </c>
      <c r="AC426" s="76"/>
    </row>
    <row r="427" spans="1:33" ht="30" x14ac:dyDescent="0.25">
      <c r="A427" s="14"/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7" t="s">
        <v>83</v>
      </c>
      <c r="S427" s="6" t="s">
        <v>31</v>
      </c>
      <c r="T427" s="9">
        <f t="shared" ref="T427:U427" si="69">T433</f>
        <v>530</v>
      </c>
      <c r="U427" s="9">
        <f t="shared" si="69"/>
        <v>540</v>
      </c>
      <c r="V427" s="9"/>
      <c r="W427" s="9"/>
      <c r="X427" s="9"/>
      <c r="Y427" s="9"/>
      <c r="Z427" s="9"/>
      <c r="AA427" s="4">
        <f>T427+U427+V427+W427+X427+Y427</f>
        <v>1070</v>
      </c>
      <c r="AB427" s="6">
        <v>2022</v>
      </c>
      <c r="AC427" s="76"/>
    </row>
    <row r="428" spans="1:33" s="1" customFormat="1" ht="30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7" t="s">
        <v>95</v>
      </c>
      <c r="S428" s="6" t="s">
        <v>33</v>
      </c>
      <c r="T428" s="5">
        <f t="shared" ref="T428:U428" si="70">T433*1.6</f>
        <v>848</v>
      </c>
      <c r="U428" s="5">
        <f t="shared" si="70"/>
        <v>864</v>
      </c>
      <c r="V428" s="5"/>
      <c r="W428" s="5"/>
      <c r="X428" s="5"/>
      <c r="Y428" s="5"/>
      <c r="Z428" s="5"/>
      <c r="AA428" s="3">
        <f>T428+U428+V428+W428+X428+Y428</f>
        <v>1712</v>
      </c>
      <c r="AB428" s="6">
        <v>2022</v>
      </c>
      <c r="AC428" s="76"/>
      <c r="AD428" s="17"/>
      <c r="AE428" s="17"/>
    </row>
    <row r="429" spans="1:33" s="1" customFormat="1" ht="30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7" t="s">
        <v>226</v>
      </c>
      <c r="S429" s="6" t="s">
        <v>31</v>
      </c>
      <c r="T429" s="9"/>
      <c r="U429" s="9"/>
      <c r="V429" s="9"/>
      <c r="W429" s="9">
        <f>W431+W435</f>
        <v>2910</v>
      </c>
      <c r="X429" s="9">
        <f t="shared" ref="X429:Y429" si="71">X431+X435</f>
        <v>2300</v>
      </c>
      <c r="Y429" s="9">
        <f t="shared" si="71"/>
        <v>2300</v>
      </c>
      <c r="Z429" s="9">
        <f t="shared" ref="Z429" si="72">Z431+Z435</f>
        <v>2300</v>
      </c>
      <c r="AA429" s="4">
        <f>T429+U429+V429+W429+X429+Y429+Z429</f>
        <v>9810</v>
      </c>
      <c r="AB429" s="6">
        <v>2027</v>
      </c>
      <c r="AC429" s="76"/>
      <c r="AD429" s="17"/>
      <c r="AE429" s="17"/>
    </row>
    <row r="430" spans="1:33" ht="41.45" customHeight="1" x14ac:dyDescent="0.25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2" t="s">
        <v>84</v>
      </c>
      <c r="S430" s="23" t="s">
        <v>27</v>
      </c>
      <c r="T430" s="49">
        <v>1</v>
      </c>
      <c r="U430" s="49">
        <v>1</v>
      </c>
      <c r="V430" s="49">
        <v>1</v>
      </c>
      <c r="W430" s="49">
        <v>1</v>
      </c>
      <c r="X430" s="49">
        <v>1</v>
      </c>
      <c r="Y430" s="49">
        <v>1</v>
      </c>
      <c r="Z430" s="49">
        <v>1</v>
      </c>
      <c r="AA430" s="51">
        <v>1</v>
      </c>
      <c r="AB430" s="23">
        <v>2027</v>
      </c>
      <c r="AC430" s="76"/>
    </row>
    <row r="431" spans="1:33" ht="30" x14ac:dyDescent="0.25">
      <c r="A431" s="14"/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7" t="s">
        <v>85</v>
      </c>
      <c r="S431" s="6" t="s">
        <v>31</v>
      </c>
      <c r="T431" s="9">
        <v>2200</v>
      </c>
      <c r="U431" s="9">
        <v>350</v>
      </c>
      <c r="V431" s="9">
        <v>277</v>
      </c>
      <c r="W431" s="9">
        <v>300</v>
      </c>
      <c r="X431" s="9">
        <v>300</v>
      </c>
      <c r="Y431" s="9">
        <v>300</v>
      </c>
      <c r="Z431" s="9">
        <v>300</v>
      </c>
      <c r="AA431" s="4">
        <f>T431+U431+V431+W431+X431+Y431+Z431</f>
        <v>4027</v>
      </c>
      <c r="AB431" s="6">
        <v>2027</v>
      </c>
      <c r="AC431" s="76"/>
    </row>
    <row r="432" spans="1:33" s="10" customFormat="1" ht="60" x14ac:dyDescent="0.25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2" t="s">
        <v>86</v>
      </c>
      <c r="S432" s="23" t="s">
        <v>27</v>
      </c>
      <c r="T432" s="49">
        <v>1</v>
      </c>
      <c r="U432" s="49">
        <v>1</v>
      </c>
      <c r="V432" s="49"/>
      <c r="W432" s="49"/>
      <c r="X432" s="49"/>
      <c r="Y432" s="49"/>
      <c r="Z432" s="49"/>
      <c r="AA432" s="51">
        <v>1</v>
      </c>
      <c r="AB432" s="23">
        <v>2022</v>
      </c>
      <c r="AC432" s="76"/>
      <c r="AD432" s="17"/>
      <c r="AE432" s="17"/>
      <c r="AF432" s="1"/>
      <c r="AG432" s="1"/>
    </row>
    <row r="433" spans="1:33" s="1" customFormat="1" ht="45" x14ac:dyDescent="0.25">
      <c r="A433" s="14"/>
      <c r="B433" s="14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7" t="s">
        <v>87</v>
      </c>
      <c r="S433" s="6" t="s">
        <v>31</v>
      </c>
      <c r="T433" s="9">
        <v>530</v>
      </c>
      <c r="U433" s="9">
        <v>540</v>
      </c>
      <c r="V433" s="9"/>
      <c r="W433" s="9"/>
      <c r="X433" s="9"/>
      <c r="Y433" s="9"/>
      <c r="Z433" s="9"/>
      <c r="AA433" s="4">
        <f>T433+U433+V433+W433+X433+Y433</f>
        <v>1070</v>
      </c>
      <c r="AB433" s="8">
        <v>2022</v>
      </c>
      <c r="AC433" s="76"/>
      <c r="AD433" s="17"/>
      <c r="AE433" s="17"/>
    </row>
    <row r="434" spans="1:33" s="2" customFormat="1" ht="45" x14ac:dyDescent="0.25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2" t="s">
        <v>88</v>
      </c>
      <c r="S434" s="23" t="s">
        <v>27</v>
      </c>
      <c r="T434" s="49">
        <v>1</v>
      </c>
      <c r="U434" s="49">
        <v>1</v>
      </c>
      <c r="V434" s="49">
        <v>1</v>
      </c>
      <c r="W434" s="49">
        <v>1</v>
      </c>
      <c r="X434" s="49">
        <v>1</v>
      </c>
      <c r="Y434" s="49">
        <v>1</v>
      </c>
      <c r="Z434" s="49">
        <v>1</v>
      </c>
      <c r="AA434" s="51">
        <v>1</v>
      </c>
      <c r="AB434" s="23">
        <v>2027</v>
      </c>
      <c r="AC434" s="79"/>
      <c r="AD434" s="15"/>
      <c r="AE434" s="15"/>
      <c r="AF434" s="16"/>
      <c r="AG434" s="16"/>
    </row>
    <row r="435" spans="1:33" s="10" customFormat="1" ht="44.25" x14ac:dyDescent="0.25">
      <c r="A435" s="14"/>
      <c r="B435" s="14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2" t="s">
        <v>102</v>
      </c>
      <c r="S435" s="6" t="s">
        <v>31</v>
      </c>
      <c r="T435" s="9">
        <v>250</v>
      </c>
      <c r="U435" s="9">
        <v>2265</v>
      </c>
      <c r="V435" s="9">
        <v>2978</v>
      </c>
      <c r="W435" s="9">
        <v>2610</v>
      </c>
      <c r="X435" s="9">
        <v>2000</v>
      </c>
      <c r="Y435" s="9">
        <v>2000</v>
      </c>
      <c r="Z435" s="9">
        <v>2000</v>
      </c>
      <c r="AA435" s="4">
        <f>T435+U435+V435+W435+X435+Y435+Z435</f>
        <v>14103</v>
      </c>
      <c r="AB435" s="6">
        <v>2027</v>
      </c>
      <c r="AC435" s="76"/>
      <c r="AD435" s="17"/>
      <c r="AE435" s="17"/>
      <c r="AF435" s="1"/>
      <c r="AG435" s="1"/>
    </row>
    <row r="436" spans="1:33" s="10" customFormat="1" x14ac:dyDescent="0.25">
      <c r="A436" s="156" t="s">
        <v>29</v>
      </c>
      <c r="B436" s="156"/>
      <c r="C436" s="156"/>
      <c r="D436" s="156"/>
      <c r="E436" s="156"/>
      <c r="F436" s="156"/>
      <c r="G436" s="156"/>
      <c r="H436" s="156"/>
      <c r="I436" s="156"/>
      <c r="J436" s="156"/>
      <c r="K436" s="156"/>
      <c r="L436" s="156"/>
      <c r="M436" s="156"/>
      <c r="N436" s="156"/>
      <c r="O436" s="156"/>
      <c r="P436" s="156"/>
      <c r="Q436" s="156"/>
      <c r="R436" s="156"/>
      <c r="S436" s="156"/>
      <c r="T436" s="156"/>
      <c r="U436" s="156"/>
      <c r="V436" s="156"/>
      <c r="W436" s="156"/>
      <c r="X436" s="156"/>
      <c r="Y436" s="156"/>
      <c r="Z436" s="156"/>
      <c r="AA436" s="156"/>
      <c r="AB436" s="156"/>
      <c r="AC436" s="71"/>
      <c r="AD436" s="17"/>
      <c r="AE436" s="17"/>
      <c r="AF436" s="1"/>
      <c r="AG436" s="1"/>
    </row>
    <row r="437" spans="1:33" x14ac:dyDescent="0.25">
      <c r="A437" s="27"/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53"/>
      <c r="S437" s="53"/>
      <c r="T437" s="87"/>
      <c r="U437" s="109"/>
      <c r="V437" s="109"/>
      <c r="W437" s="87"/>
      <c r="X437" s="109"/>
      <c r="Y437" s="87"/>
      <c r="Z437" s="87"/>
      <c r="AA437" s="53"/>
      <c r="AB437" s="52" t="s">
        <v>46</v>
      </c>
    </row>
    <row r="438" spans="1:33" ht="38.450000000000003" customHeight="1" x14ac:dyDescent="0.25">
      <c r="A438" s="160"/>
      <c r="B438" s="160"/>
      <c r="C438" s="160"/>
      <c r="D438" s="160"/>
      <c r="E438" s="160"/>
      <c r="F438" s="160"/>
      <c r="G438" s="160"/>
      <c r="H438" s="160"/>
      <c r="I438" s="160"/>
      <c r="J438" s="160"/>
      <c r="K438" s="160"/>
      <c r="L438" s="160"/>
      <c r="M438" s="160"/>
      <c r="N438" s="160"/>
      <c r="O438" s="160"/>
      <c r="P438" s="160"/>
      <c r="Q438" s="160"/>
      <c r="R438" s="160"/>
      <c r="S438" s="160"/>
      <c r="T438" s="160"/>
      <c r="U438" s="160"/>
      <c r="V438" s="160"/>
      <c r="W438" s="160"/>
      <c r="X438" s="160"/>
      <c r="Y438" s="160"/>
      <c r="Z438" s="160"/>
      <c r="AA438" s="160"/>
      <c r="AB438" s="160"/>
    </row>
  </sheetData>
  <mergeCells count="173">
    <mergeCell ref="R328:R330"/>
    <mergeCell ref="S328:S330"/>
    <mergeCell ref="R332:R334"/>
    <mergeCell ref="S332:S334"/>
    <mergeCell ref="R336:R338"/>
    <mergeCell ref="S336:S338"/>
    <mergeCell ref="S384:S386"/>
    <mergeCell ref="R384:R386"/>
    <mergeCell ref="S388:S390"/>
    <mergeCell ref="R388:R390"/>
    <mergeCell ref="S398:S400"/>
    <mergeCell ref="R398:R400"/>
    <mergeCell ref="S352:S354"/>
    <mergeCell ref="R352:R354"/>
    <mergeCell ref="S374:S376"/>
    <mergeCell ref="R374:R376"/>
    <mergeCell ref="S368:S370"/>
    <mergeCell ref="R368:R370"/>
    <mergeCell ref="S362:S364"/>
    <mergeCell ref="R362:R364"/>
    <mergeCell ref="S358:S360"/>
    <mergeCell ref="R358:R360"/>
    <mergeCell ref="R394:R396"/>
    <mergeCell ref="S394:S396"/>
    <mergeCell ref="R324:R326"/>
    <mergeCell ref="S324:S326"/>
    <mergeCell ref="R307:R309"/>
    <mergeCell ref="S307:S309"/>
    <mergeCell ref="R311:R313"/>
    <mergeCell ref="S311:S313"/>
    <mergeCell ref="R315:R317"/>
    <mergeCell ref="S315:S317"/>
    <mergeCell ref="S273:S277"/>
    <mergeCell ref="R273:R277"/>
    <mergeCell ref="V1:AB1"/>
    <mergeCell ref="A11:AB11"/>
    <mergeCell ref="A10:AB10"/>
    <mergeCell ref="A4:AB4"/>
    <mergeCell ref="V2:AB2"/>
    <mergeCell ref="A5:AB5"/>
    <mergeCell ref="S100:S102"/>
    <mergeCell ref="A6:AB6"/>
    <mergeCell ref="A7:AB7"/>
    <mergeCell ref="A9:AB9"/>
    <mergeCell ref="R56:R58"/>
    <mergeCell ref="S56:S58"/>
    <mergeCell ref="R41:R44"/>
    <mergeCell ref="S41:S44"/>
    <mergeCell ref="AA13:AB13"/>
    <mergeCell ref="T13:Y13"/>
    <mergeCell ref="A13:Q13"/>
    <mergeCell ref="H14:Q14"/>
    <mergeCell ref="S13:S14"/>
    <mergeCell ref="R13:R14"/>
    <mergeCell ref="R100:R102"/>
    <mergeCell ref="A14:C14"/>
    <mergeCell ref="D14:E14"/>
    <mergeCell ref="F14:G14"/>
    <mergeCell ref="S124:S126"/>
    <mergeCell ref="S133:S135"/>
    <mergeCell ref="R295:R297"/>
    <mergeCell ref="R215:R217"/>
    <mergeCell ref="S215:S217"/>
    <mergeCell ref="R192:R194"/>
    <mergeCell ref="S192:S194"/>
    <mergeCell ref="R203:R205"/>
    <mergeCell ref="S203:S205"/>
    <mergeCell ref="R196:R200"/>
    <mergeCell ref="S196:S200"/>
    <mergeCell ref="R283:R285"/>
    <mergeCell ref="S283:S285"/>
    <mergeCell ref="S168:S170"/>
    <mergeCell ref="S223:S227"/>
    <mergeCell ref="R266:R270"/>
    <mergeCell ref="R207:R209"/>
    <mergeCell ref="S207:S209"/>
    <mergeCell ref="R156:R158"/>
    <mergeCell ref="S156:S158"/>
    <mergeCell ref="S266:S270"/>
    <mergeCell ref="S250:S252"/>
    <mergeCell ref="R254:R256"/>
    <mergeCell ref="R32:R35"/>
    <mergeCell ref="S254:S256"/>
    <mergeCell ref="S295:S297"/>
    <mergeCell ref="S287:S289"/>
    <mergeCell ref="S32:S35"/>
    <mergeCell ref="S343:S346"/>
    <mergeCell ref="A438:AB438"/>
    <mergeCell ref="R172:R174"/>
    <mergeCell ref="S172:S174"/>
    <mergeCell ref="R291:R293"/>
    <mergeCell ref="R223:R227"/>
    <mergeCell ref="R146:R148"/>
    <mergeCell ref="S146:S148"/>
    <mergeCell ref="S138:S140"/>
    <mergeCell ref="R142:R144"/>
    <mergeCell ref="S142:S144"/>
    <mergeCell ref="R160:R162"/>
    <mergeCell ref="S160:S162"/>
    <mergeCell ref="R151:R153"/>
    <mergeCell ref="S151:S153"/>
    <mergeCell ref="R138:R140"/>
    <mergeCell ref="R164:R166"/>
    <mergeCell ref="S164:S166"/>
    <mergeCell ref="R168:R170"/>
    <mergeCell ref="R46:R48"/>
    <mergeCell ref="S46:S48"/>
    <mergeCell ref="R72:R74"/>
    <mergeCell ref="S72:S74"/>
    <mergeCell ref="R80:R82"/>
    <mergeCell ref="S80:S82"/>
    <mergeCell ref="R91:R94"/>
    <mergeCell ref="S91:S94"/>
    <mergeCell ref="R120:R122"/>
    <mergeCell ref="R87:R89"/>
    <mergeCell ref="S87:S89"/>
    <mergeCell ref="R96:R98"/>
    <mergeCell ref="S96:S98"/>
    <mergeCell ref="R108:R110"/>
    <mergeCell ref="S108:S110"/>
    <mergeCell ref="R51:R54"/>
    <mergeCell ref="S51:S54"/>
    <mergeCell ref="R104:R106"/>
    <mergeCell ref="S104:S106"/>
    <mergeCell ref="S116:S118"/>
    <mergeCell ref="A436:AB436"/>
    <mergeCell ref="S120:S122"/>
    <mergeCell ref="R112:R114"/>
    <mergeCell ref="R219:R221"/>
    <mergeCell ref="S184:S186"/>
    <mergeCell ref="R176:R178"/>
    <mergeCell ref="S176:S178"/>
    <mergeCell ref="R180:R182"/>
    <mergeCell ref="S180:S182"/>
    <mergeCell ref="R184:R186"/>
    <mergeCell ref="R188:R190"/>
    <mergeCell ref="S188:S190"/>
    <mergeCell ref="R211:R213"/>
    <mergeCell ref="R133:R135"/>
    <mergeCell ref="S279:S281"/>
    <mergeCell ref="S211:S213"/>
    <mergeCell ref="S219:S221"/>
    <mergeCell ref="R129:R131"/>
    <mergeCell ref="S129:S131"/>
    <mergeCell ref="S112:S114"/>
    <mergeCell ref="R116:R118"/>
    <mergeCell ref="R343:R346"/>
    <mergeCell ref="R279:R281"/>
    <mergeCell ref="R124:R126"/>
    <mergeCell ref="AC377:AC379"/>
    <mergeCell ref="R230:R232"/>
    <mergeCell ref="S230:S232"/>
    <mergeCell ref="R234:R236"/>
    <mergeCell ref="S234:S236"/>
    <mergeCell ref="R238:R240"/>
    <mergeCell ref="S238:S240"/>
    <mergeCell ref="R242:R244"/>
    <mergeCell ref="S242:S244"/>
    <mergeCell ref="R246:R248"/>
    <mergeCell ref="S246:S248"/>
    <mergeCell ref="R250:R252"/>
    <mergeCell ref="R258:R260"/>
    <mergeCell ref="S258:S260"/>
    <mergeCell ref="R262:R264"/>
    <mergeCell ref="S262:S264"/>
    <mergeCell ref="S291:S293"/>
    <mergeCell ref="R299:R301"/>
    <mergeCell ref="S299:S301"/>
    <mergeCell ref="R287:R289"/>
    <mergeCell ref="R320:R322"/>
    <mergeCell ref="S320:S322"/>
    <mergeCell ref="R303:R305"/>
    <mergeCell ref="S303:S305"/>
  </mergeCells>
  <pageMargins left="0.39370078740157483" right="0.39370078740157483" top="0.78740157480314965" bottom="0.39370078740157483" header="0" footer="0"/>
  <pageSetup paperSize="9" scale="59" fitToHeight="0" orientation="landscape" r:id="rId1"/>
  <headerFooter differentFirst="1">
    <oddHeader>&amp;C 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4" sqref="B4:B7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Всего-дор</vt:lpstr>
      <vt:lpstr>Лист1</vt:lpstr>
      <vt:lpstr>'Всего-дор'!Заголовки_для_печати</vt:lpstr>
      <vt:lpstr>'Всего-дор'!Область_печати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2024-12-25T07:53:54Z</dcterms:modified>
</cp:coreProperties>
</file>